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0303103\Desktop\Bvalores\2020\"/>
    </mc:Choice>
  </mc:AlternateContent>
  <bookViews>
    <workbookView xWindow="0" yWindow="0" windowWidth="20490" windowHeight="7050"/>
  </bookViews>
  <sheets>
    <sheet name="ESTRSDS122020" sheetId="2" r:id="rId1"/>
    <sheet name="BALCOM122020" sheetId="1" r:id="rId2"/>
  </sheets>
  <definedNames>
    <definedName name="_xlnm.Print_Area" localSheetId="1">BALCOM122020!$A$1:$G$54</definedName>
  </definedNames>
  <calcPr calcId="162913"/>
</workbook>
</file>

<file path=xl/calcChain.xml><?xml version="1.0" encoding="utf-8"?>
<calcChain xmlns="http://schemas.openxmlformats.org/spreadsheetml/2006/main">
  <c r="F9" i="2" l="1"/>
  <c r="F10" i="2"/>
  <c r="F11" i="2"/>
  <c r="F12" i="2"/>
  <c r="F13" i="2"/>
  <c r="F14" i="2"/>
  <c r="F15" i="2"/>
  <c r="F16" i="2"/>
  <c r="F8" i="2"/>
  <c r="C9" i="2"/>
  <c r="C10" i="2"/>
  <c r="C11" i="2"/>
  <c r="C12" i="2"/>
  <c r="C13" i="2"/>
  <c r="C14" i="2"/>
  <c r="C15" i="2"/>
  <c r="C16" i="2"/>
  <c r="C8" i="2"/>
  <c r="F46" i="1" l="1"/>
  <c r="F41" i="1"/>
  <c r="F17" i="2" l="1"/>
  <c r="C17" i="2"/>
  <c r="F47" i="1"/>
  <c r="C47" i="1"/>
  <c r="F43" i="1"/>
  <c r="C43" i="1"/>
  <c r="F36" i="1"/>
  <c r="C36" i="1"/>
  <c r="F25" i="1"/>
  <c r="F14" i="1"/>
  <c r="C14" i="1"/>
  <c r="F38" i="1" l="1"/>
  <c r="H47" i="1"/>
  <c r="H43" i="1"/>
  <c r="C18" i="2"/>
  <c r="C19" i="2" s="1"/>
  <c r="C38" i="1"/>
  <c r="H38" i="1" l="1"/>
</calcChain>
</file>

<file path=xl/sharedStrings.xml><?xml version="1.0" encoding="utf-8"?>
<sst xmlns="http://schemas.openxmlformats.org/spreadsheetml/2006/main" count="118" uniqueCount="92">
  <si>
    <t>DAVIVIENDA SEGUROS,S.A.</t>
  </si>
  <si>
    <t>FECHA</t>
  </si>
  <si>
    <t>: 12/06/2019</t>
  </si>
  <si>
    <t>ICONTABL/CON065</t>
  </si>
  <si>
    <t>ACTIVO</t>
  </si>
  <si>
    <t>PASIVO</t>
  </si>
  <si>
    <t>DISPONIBLE</t>
  </si>
  <si>
    <t>OBLIGACIONES CON ASEGURADOS</t>
  </si>
  <si>
    <t>INVERSIONES FINANCIERAS</t>
  </si>
  <si>
    <t>RESERVAS TECNICAS Y CONTINGENCIAL DE FIANZAS</t>
  </si>
  <si>
    <t>PRESTAMOS</t>
  </si>
  <si>
    <t>RESERVAS POR SINIESTROS</t>
  </si>
  <si>
    <t>PRIMAS POR COBRAR</t>
  </si>
  <si>
    <t>SOCIEDADES ACREEDORAS DE SEGUROS Y FIANZAS</t>
  </si>
  <si>
    <t>RESERVAS A  CARGO DE REASEGURADORES Y REAFIANZADOR</t>
  </si>
  <si>
    <t>OBLIGACIONES FINANCIERAS</t>
  </si>
  <si>
    <t>SOCIEDADES DEUDORAS DE SEGUROS Y FIANZAS</t>
  </si>
  <si>
    <t>OBLIGACIONES CON INTERMEDIARIOS Y AGENTES</t>
  </si>
  <si>
    <t>INVERSIONES PERMANENTES</t>
  </si>
  <si>
    <t>CUENTAS POR PAGAR</t>
  </si>
  <si>
    <t>INMUEBLES, MOBILIARIO Y EQUIPO</t>
  </si>
  <si>
    <t>PROVISIONES</t>
  </si>
  <si>
    <t>OTROS ACTIVOS</t>
  </si>
  <si>
    <t>OTROS PASIVOS</t>
  </si>
  <si>
    <t>TOTAL PASIVO</t>
  </si>
  <si>
    <t>PATRIMONIO</t>
  </si>
  <si>
    <t>CAPITAL SOCIAL</t>
  </si>
  <si>
    <t>CAPITAL PENDIENTE DE FORMALIZAR</t>
  </si>
  <si>
    <t>APORTE SOCIAL</t>
  </si>
  <si>
    <t>APORTES PENDIENTES DE FORMALIZAR</t>
  </si>
  <si>
    <t>RESERVAS DE CAPITAL</t>
  </si>
  <si>
    <t>PATRIMONIO RESTRINGIDO</t>
  </si>
  <si>
    <t>RESULTADOS ACUMULADOS</t>
  </si>
  <si>
    <t>$</t>
  </si>
  <si>
    <t>TOTAL PATRIMONIO</t>
  </si>
  <si>
    <t>GASTOS</t>
  </si>
  <si>
    <t>INGRESOS</t>
  </si>
  <si>
    <t>SINIESTROS</t>
  </si>
  <si>
    <t>PRIMAS PRODUCTOS</t>
  </si>
  <si>
    <t>PRIMAS CEDIDAS POR REASEGUROS Y REAFIANZAMIENTOS</t>
  </si>
  <si>
    <t>INGRESO POR DECREMENTO DE RESERVAS TECNICAS Y</t>
  </si>
  <si>
    <t>GASTO POR INCREMENTO DE RESERVAS TECNICAS Y CONTIN</t>
  </si>
  <si>
    <t>INGRESOS POR INCREMENTO DE RESERVAS  A CARGO DE RE</t>
  </si>
  <si>
    <t>GASTOS POR DECREMENTO DE RESERVAS A CARGO DE REASE</t>
  </si>
  <si>
    <t>SINIESTROS Y GASTOS RECUPERADOS POR REASEGUROS Y R</t>
  </si>
  <si>
    <t>GASTOS DE ADQUISICION Y CONSERVACION</t>
  </si>
  <si>
    <t>REEMBOLSOS DE GASTOS POR CESIONES DE SEGUROS Y FIA</t>
  </si>
  <si>
    <t>DEVOLUCIONES Y CANCELACIONES DE PRIMAS</t>
  </si>
  <si>
    <t>SALVAMENTOS Y RECUPERACIONES</t>
  </si>
  <si>
    <t>GASTOS FINANCIEROS Y DE INVERSION</t>
  </si>
  <si>
    <t>INGRESOS FINANCIEROS Y DE INVERSION</t>
  </si>
  <si>
    <t>GASTOS DE ADMINISTRACION</t>
  </si>
  <si>
    <t>INGRESOS POR RECUPERACION DE ACTIVOS Y PROVISIONES</t>
  </si>
  <si>
    <t>GASTOS EXTRAORDINARIOS Y DE EJERCICIOS ANTERIORES</t>
  </si>
  <si>
    <t>INGRESOS EXTRAORDINARIOS Y DE EJERCICIOS ANTERIORE</t>
  </si>
  <si>
    <t>TOTAL INGRESOS</t>
  </si>
  <si>
    <t>BALANCE</t>
  </si>
  <si>
    <t>CONTINGENTES Y COMPROMISOS</t>
  </si>
  <si>
    <t>CONTINGENTES Y COMPROMISOS POR CONTRA</t>
  </si>
  <si>
    <t>CONTINGENTES Y COMPROMISOS DEUDORAS</t>
  </si>
  <si>
    <t>DERECHOS POR FIANZAS EMITIDAS</t>
  </si>
  <si>
    <t>COMPROMISOS POR FIANZAS EMITIDAS POR  CONTRA</t>
  </si>
  <si>
    <t>TOTAL CONTINGENTES Y COMPROMISOS POR EL CONTRARIO</t>
  </si>
  <si>
    <t>CUENTAS DE CONTROL</t>
  </si>
  <si>
    <t>CUENTAS DE CONTROL POR CONTRA</t>
  </si>
  <si>
    <t>CUENTAS DE CONTROL DEUDORAS</t>
  </si>
  <si>
    <t>TOTAL CUENTAS DE CONTROL POR EL CONTRARIO</t>
  </si>
  <si>
    <t>Gerente General</t>
  </si>
  <si>
    <t>________________________________________</t>
  </si>
  <si>
    <t>_____________________________________</t>
  </si>
  <si>
    <t>Contador General</t>
  </si>
  <si>
    <t>Auditores Externos</t>
  </si>
  <si>
    <t>Lic.Ashali Julieta Baños</t>
  </si>
  <si>
    <t>Ing.Rafael Humberto Puente Rosales</t>
  </si>
  <si>
    <t>__________________________________</t>
  </si>
  <si>
    <t>Auditores y Consultores de Negocios,SA de CV</t>
  </si>
  <si>
    <t xml:space="preserve">TOTAL GASTOS                                 </t>
  </si>
  <si>
    <t xml:space="preserve">BALANCE                                          </t>
  </si>
  <si>
    <t xml:space="preserve">TOTAL CONTINGENTES Y COMPROMISOS                  </t>
  </si>
  <si>
    <t xml:space="preserve">TOTAL CUENTAS DE CONTROL                          </t>
  </si>
  <si>
    <t>________________________________________________</t>
  </si>
  <si>
    <t>s</t>
  </si>
  <si>
    <t>Ing.Rafael Humberto Puente Rosale</t>
  </si>
  <si>
    <t>________________________________</t>
  </si>
  <si>
    <t xml:space="preserve">SUMAS                                             </t>
  </si>
  <si>
    <t>UTILIDAD DEL EJERCICIO</t>
  </si>
  <si>
    <t xml:space="preserve">TOTAL GASTOS                                        </t>
  </si>
  <si>
    <t xml:space="preserve">GASTOS EXTRAORDINARIOS Y DE EJERCICIOS ANTERIORES   </t>
  </si>
  <si>
    <t>DAVIVIENDA SEGUROS,S.A</t>
  </si>
  <si>
    <t>BALANCE DE COMPROBACION AL _31_DE _DICIEMBRE_DEL 2020</t>
  </si>
  <si>
    <t xml:space="preserve">|TOTAL ACTIVO                                      </t>
  </si>
  <si>
    <t>ESTADO  DE  RESULTADOS AL _31_  DE _DICIEMBRE _ DE __2020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</si>
</sst>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18" fillId="0" borderId="0" xfId="0" applyFont="1"/>
    <xf numFmtId="4" fontId="18" fillId="0" borderId="0" xfId="0" applyNumberFormat="1" applyFont="1"/>
    <xf numFmtId="0" fontId="0" fillId="0" borderId="0" xfId="0" applyFont="1"/>
    <xf numFmtId="0" fontId="16" fillId="0" borderId="0" xfId="0" applyFont="1"/>
    <xf numFmtId="44" fontId="0" fillId="0" borderId="0" xfId="1" applyFont="1"/>
    <xf numFmtId="44" fontId="0" fillId="0" borderId="10" xfId="1" applyFont="1" applyBorder="1"/>
    <xf numFmtId="44" fontId="16" fillId="0" borderId="10" xfId="1" applyFont="1" applyBorder="1"/>
    <xf numFmtId="4" fontId="0" fillId="0" borderId="0" xfId="0" applyNumberFormat="1"/>
    <xf numFmtId="4" fontId="0" fillId="0" borderId="11" xfId="0" applyNumberFormat="1" applyBorder="1"/>
    <xf numFmtId="44" fontId="1" fillId="0" borderId="0" xfId="1" applyFont="1" applyAlignment="1">
      <alignment horizontal="centerContinuous"/>
    </xf>
    <xf numFmtId="0" fontId="0" fillId="0" borderId="0" xfId="0" applyAlignment="1">
      <alignment horizontal="centerContinuous"/>
    </xf>
    <xf numFmtId="0" fontId="16" fillId="0" borderId="0" xfId="0" applyFont="1" applyAlignment="1">
      <alignment horizontal="centerContinuous"/>
    </xf>
    <xf numFmtId="44" fontId="1" fillId="33" borderId="0" xfId="1" applyFont="1" applyFill="1" applyAlignment="1">
      <alignment horizontal="centerContinuous"/>
    </xf>
    <xf numFmtId="0" fontId="0" fillId="33" borderId="0" xfId="0" applyFill="1" applyAlignment="1">
      <alignment horizontal="centerContinuous"/>
    </xf>
    <xf numFmtId="0" fontId="16" fillId="33" borderId="0" xfId="0" applyFont="1" applyFill="1" applyAlignment="1">
      <alignment horizontal="centerContinuous"/>
    </xf>
    <xf numFmtId="44" fontId="1" fillId="0" borderId="0" xfId="1" applyFont="1"/>
    <xf numFmtId="44" fontId="18" fillId="0" borderId="0" xfId="0" applyNumberFormat="1" applyFont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" xfId="1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workbookViewId="0">
      <selection activeCell="A5" sqref="A5"/>
    </sheetView>
  </sheetViews>
  <sheetFormatPr baseColWidth="10" defaultRowHeight="15" x14ac:dyDescent="0.25"/>
  <cols>
    <col min="1" max="1" width="6.85546875" customWidth="1"/>
    <col min="2" max="2" width="56.42578125" bestFit="1" customWidth="1"/>
    <col min="3" max="3" width="25.7109375" customWidth="1"/>
    <col min="4" max="4" width="5" bestFit="1" customWidth="1"/>
    <col min="5" max="5" width="54" bestFit="1" customWidth="1"/>
    <col min="6" max="6" width="17.140625" customWidth="1"/>
  </cols>
  <sheetData>
    <row r="1" spans="1:6" x14ac:dyDescent="0.25">
      <c r="C1" s="4" t="s">
        <v>88</v>
      </c>
    </row>
    <row r="3" spans="1:6" x14ac:dyDescent="0.25">
      <c r="C3" s="16"/>
      <c r="F3" s="16"/>
    </row>
    <row r="4" spans="1:6" x14ac:dyDescent="0.25">
      <c r="A4" s="15" t="s">
        <v>91</v>
      </c>
      <c r="B4" s="14"/>
      <c r="C4" s="13"/>
      <c r="D4" s="14"/>
      <c r="E4" s="14"/>
      <c r="F4" s="13"/>
    </row>
    <row r="5" spans="1:6" x14ac:dyDescent="0.25">
      <c r="A5" s="12"/>
      <c r="B5" s="11"/>
      <c r="C5" s="10"/>
      <c r="D5" s="11"/>
      <c r="E5" s="11"/>
      <c r="F5" s="10"/>
    </row>
    <row r="8" spans="1:6" x14ac:dyDescent="0.25">
      <c r="A8">
        <v>41</v>
      </c>
      <c r="B8" t="s">
        <v>37</v>
      </c>
      <c r="C8" s="5">
        <f>+BALCOM122020!C27</f>
        <v>7734881.6299999999</v>
      </c>
      <c r="D8">
        <v>51</v>
      </c>
      <c r="E8" t="s">
        <v>38</v>
      </c>
      <c r="F8" s="5">
        <f>+BALCOM122020!F27</f>
        <v>28178488.940000001</v>
      </c>
    </row>
    <row r="9" spans="1:6" x14ac:dyDescent="0.25">
      <c r="A9">
        <v>42</v>
      </c>
      <c r="B9" t="s">
        <v>39</v>
      </c>
      <c r="C9" s="5">
        <f>+BALCOM122020!C28</f>
        <v>4439637.9400000004</v>
      </c>
      <c r="D9">
        <v>52</v>
      </c>
      <c r="E9" t="s">
        <v>40</v>
      </c>
      <c r="F9" s="5">
        <f>+BALCOM122020!F28</f>
        <v>4385614.03</v>
      </c>
    </row>
    <row r="10" spans="1:6" x14ac:dyDescent="0.25">
      <c r="A10">
        <v>43</v>
      </c>
      <c r="B10" t="s">
        <v>41</v>
      </c>
      <c r="C10" s="5">
        <f>+BALCOM122020!C29</f>
        <v>6891946.4000000004</v>
      </c>
      <c r="D10">
        <v>53</v>
      </c>
      <c r="E10" t="s">
        <v>42</v>
      </c>
      <c r="F10" s="5">
        <f>+BALCOM122020!F29</f>
        <v>0</v>
      </c>
    </row>
    <row r="11" spans="1:6" x14ac:dyDescent="0.25">
      <c r="A11">
        <v>44</v>
      </c>
      <c r="B11" t="s">
        <v>43</v>
      </c>
      <c r="C11" s="5">
        <f>+BALCOM122020!C30</f>
        <v>0</v>
      </c>
      <c r="D11">
        <v>54</v>
      </c>
      <c r="E11" t="s">
        <v>44</v>
      </c>
      <c r="F11" s="5">
        <f>+BALCOM122020!F30</f>
        <v>401010.95</v>
      </c>
    </row>
    <row r="12" spans="1:6" x14ac:dyDescent="0.25">
      <c r="A12">
        <v>45</v>
      </c>
      <c r="B12" t="s">
        <v>45</v>
      </c>
      <c r="C12" s="5">
        <f>+BALCOM122020!C31</f>
        <v>8651558.1600000001</v>
      </c>
      <c r="D12">
        <v>55</v>
      </c>
      <c r="E12" t="s">
        <v>46</v>
      </c>
      <c r="F12" s="5">
        <f>+BALCOM122020!F31</f>
        <v>702048.68</v>
      </c>
    </row>
    <row r="13" spans="1:6" x14ac:dyDescent="0.25">
      <c r="A13">
        <v>46</v>
      </c>
      <c r="B13" t="s">
        <v>47</v>
      </c>
      <c r="C13" s="5">
        <f>+BALCOM122020!C32</f>
        <v>132069.37</v>
      </c>
      <c r="D13">
        <v>56</v>
      </c>
      <c r="E13" t="s">
        <v>48</v>
      </c>
      <c r="F13" s="5">
        <f>+BALCOM122020!F32</f>
        <v>34561.35</v>
      </c>
    </row>
    <row r="14" spans="1:6" x14ac:dyDescent="0.25">
      <c r="A14">
        <v>47</v>
      </c>
      <c r="B14" t="s">
        <v>49</v>
      </c>
      <c r="C14" s="5">
        <f>+BALCOM122020!C33</f>
        <v>224016.14</v>
      </c>
      <c r="D14">
        <v>57</v>
      </c>
      <c r="E14" t="s">
        <v>50</v>
      </c>
      <c r="F14" s="5">
        <f>+BALCOM122020!F33</f>
        <v>2104301.13</v>
      </c>
    </row>
    <row r="15" spans="1:6" x14ac:dyDescent="0.25">
      <c r="A15">
        <v>48</v>
      </c>
      <c r="B15" t="s">
        <v>51</v>
      </c>
      <c r="C15" s="5">
        <f>+BALCOM122020!C34</f>
        <v>2582484.7200000002</v>
      </c>
      <c r="D15">
        <v>58</v>
      </c>
      <c r="E15" t="s">
        <v>52</v>
      </c>
      <c r="F15" s="5">
        <f>+BALCOM122020!F34</f>
        <v>37008.93</v>
      </c>
    </row>
    <row r="16" spans="1:6" x14ac:dyDescent="0.25">
      <c r="A16">
        <v>49</v>
      </c>
      <c r="B16" t="s">
        <v>87</v>
      </c>
      <c r="C16" s="5">
        <f>+BALCOM122020!C35</f>
        <v>1471158.7</v>
      </c>
      <c r="D16">
        <v>59</v>
      </c>
      <c r="E16" t="s">
        <v>54</v>
      </c>
      <c r="F16" s="5">
        <f>+BALCOM122020!F35</f>
        <v>205225.09</v>
      </c>
    </row>
    <row r="17" spans="2:6" x14ac:dyDescent="0.25">
      <c r="B17" t="s">
        <v>86</v>
      </c>
      <c r="C17" s="6">
        <f>SUM(C8:C16)</f>
        <v>32127753.059999999</v>
      </c>
      <c r="E17" t="s">
        <v>55</v>
      </c>
      <c r="F17" s="6">
        <f>SUM(F8:F16)</f>
        <v>36048259.100000009</v>
      </c>
    </row>
    <row r="18" spans="2:6" x14ac:dyDescent="0.25">
      <c r="B18" t="s">
        <v>85</v>
      </c>
      <c r="C18" s="8">
        <f>+F17-C17</f>
        <v>3920506.0400000103</v>
      </c>
    </row>
    <row r="19" spans="2:6" x14ac:dyDescent="0.25">
      <c r="B19" t="s">
        <v>84</v>
      </c>
      <c r="C19" s="9">
        <f>+C17+C18</f>
        <v>36048259.100000009</v>
      </c>
    </row>
    <row r="20" spans="2:6" x14ac:dyDescent="0.25">
      <c r="C20" s="8"/>
    </row>
    <row r="21" spans="2:6" x14ac:dyDescent="0.25">
      <c r="C21" t="s">
        <v>83</v>
      </c>
    </row>
    <row r="22" spans="2:6" x14ac:dyDescent="0.25">
      <c r="C22" t="s">
        <v>82</v>
      </c>
      <c r="D22" t="s">
        <v>81</v>
      </c>
    </row>
    <row r="23" spans="2:6" x14ac:dyDescent="0.25">
      <c r="C23" t="s">
        <v>67</v>
      </c>
    </row>
    <row r="24" spans="2:6" x14ac:dyDescent="0.25">
      <c r="B24" t="s">
        <v>68</v>
      </c>
      <c r="E24" t="s">
        <v>80</v>
      </c>
    </row>
    <row r="25" spans="2:6" x14ac:dyDescent="0.25">
      <c r="B25" t="s">
        <v>72</v>
      </c>
      <c r="E25" t="s">
        <v>75</v>
      </c>
    </row>
    <row r="26" spans="2:6" x14ac:dyDescent="0.25">
      <c r="B26" t="s">
        <v>70</v>
      </c>
      <c r="E26" t="s">
        <v>71</v>
      </c>
    </row>
  </sheetData>
  <pageMargins left="0.7" right="0.7" top="0.75" bottom="0.75" header="0.3" footer="0.3"/>
  <pageSetup scale="75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topLeftCell="A22" zoomScale="80" zoomScaleNormal="80" zoomScaleSheetLayoutView="80" workbookViewId="0">
      <selection activeCell="F36" sqref="F36"/>
    </sheetView>
  </sheetViews>
  <sheetFormatPr baseColWidth="10" defaultRowHeight="15" x14ac:dyDescent="0.25"/>
  <cols>
    <col min="1" max="1" width="11.42578125" style="3"/>
    <col min="2" max="2" width="55" style="1" bestFit="1" customWidth="1"/>
    <col min="3" max="3" width="35.7109375" style="1" customWidth="1"/>
    <col min="4" max="4" width="5.42578125" style="1" customWidth="1"/>
    <col min="5" max="5" width="54.85546875" style="1" bestFit="1" customWidth="1"/>
    <col min="6" max="6" width="21.42578125" style="1" customWidth="1"/>
    <col min="7" max="7" width="11.42578125" style="1"/>
    <col min="8" max="8" width="14.7109375" style="1" customWidth="1"/>
    <col min="9" max="16384" width="11.42578125" style="1"/>
  </cols>
  <sheetData>
    <row r="1" spans="1:7" x14ac:dyDescent="0.25">
      <c r="B1" s="3"/>
      <c r="C1" s="3"/>
      <c r="D1" s="4" t="s">
        <v>0</v>
      </c>
      <c r="E1" s="3"/>
      <c r="F1" s="3"/>
    </row>
    <row r="2" spans="1:7" hidden="1" x14ac:dyDescent="0.25">
      <c r="A2" s="3" t="s">
        <v>1</v>
      </c>
      <c r="B2" s="3" t="s">
        <v>2</v>
      </c>
      <c r="C2" s="3"/>
      <c r="D2" s="3"/>
      <c r="E2" s="3"/>
      <c r="F2" s="3" t="s">
        <v>3</v>
      </c>
    </row>
    <row r="3" spans="1:7" x14ac:dyDescent="0.25">
      <c r="B3" s="3"/>
      <c r="C3" s="4" t="s">
        <v>89</v>
      </c>
      <c r="D3" s="4"/>
      <c r="E3" s="4"/>
      <c r="F3" s="3"/>
    </row>
    <row r="4" spans="1:7" x14ac:dyDescent="0.25">
      <c r="A4" s="4">
        <v>1</v>
      </c>
      <c r="B4" s="4" t="s">
        <v>4</v>
      </c>
      <c r="C4" s="3"/>
      <c r="D4" s="4">
        <v>2</v>
      </c>
      <c r="E4" s="4" t="s">
        <v>5</v>
      </c>
      <c r="F4" s="3"/>
    </row>
    <row r="5" spans="1:7" x14ac:dyDescent="0.25">
      <c r="A5" s="3">
        <v>11</v>
      </c>
      <c r="B5" s="3" t="s">
        <v>6</v>
      </c>
      <c r="C5" s="5">
        <v>308292.74</v>
      </c>
      <c r="D5" s="3">
        <v>21</v>
      </c>
      <c r="E5" s="3" t="s">
        <v>7</v>
      </c>
      <c r="F5" s="5">
        <v>363046.75</v>
      </c>
    </row>
    <row r="6" spans="1:7" x14ac:dyDescent="0.25">
      <c r="A6" s="3">
        <v>12</v>
      </c>
      <c r="B6" s="3" t="s">
        <v>8</v>
      </c>
      <c r="C6" s="5">
        <v>33010078.41</v>
      </c>
      <c r="D6" s="3">
        <v>22</v>
      </c>
      <c r="E6" s="3" t="s">
        <v>9</v>
      </c>
      <c r="F6" s="5">
        <v>12841675.289999999</v>
      </c>
    </row>
    <row r="7" spans="1:7" x14ac:dyDescent="0.25">
      <c r="A7" s="3">
        <v>13</v>
      </c>
      <c r="B7" s="3" t="s">
        <v>10</v>
      </c>
      <c r="C7" s="5">
        <v>1684607.72</v>
      </c>
      <c r="D7" s="3">
        <v>23</v>
      </c>
      <c r="E7" s="3" t="s">
        <v>11</v>
      </c>
      <c r="F7" s="5">
        <v>4495496.2300000004</v>
      </c>
    </row>
    <row r="8" spans="1:7" x14ac:dyDescent="0.25">
      <c r="A8" s="3">
        <v>14</v>
      </c>
      <c r="B8" s="3" t="s">
        <v>12</v>
      </c>
      <c r="C8" s="5">
        <v>4519453.4400000004</v>
      </c>
      <c r="D8" s="3">
        <v>24</v>
      </c>
      <c r="E8" s="3" t="s">
        <v>13</v>
      </c>
      <c r="F8" s="5">
        <v>1329099.58</v>
      </c>
    </row>
    <row r="9" spans="1:7" x14ac:dyDescent="0.25">
      <c r="A9" s="3">
        <v>15</v>
      </c>
      <c r="B9" s="3" t="s">
        <v>14</v>
      </c>
      <c r="C9" s="5">
        <v>0</v>
      </c>
      <c r="D9" s="3">
        <v>25</v>
      </c>
      <c r="E9" s="3" t="s">
        <v>15</v>
      </c>
      <c r="F9" s="5"/>
    </row>
    <row r="10" spans="1:7" x14ac:dyDescent="0.25">
      <c r="A10" s="3">
        <v>16</v>
      </c>
      <c r="B10" s="3" t="s">
        <v>16</v>
      </c>
      <c r="C10" s="5">
        <v>182161.05</v>
      </c>
      <c r="D10" s="3">
        <v>26</v>
      </c>
      <c r="E10" s="3" t="s">
        <v>17</v>
      </c>
      <c r="F10" s="5">
        <v>198786.59</v>
      </c>
    </row>
    <row r="11" spans="1:7" x14ac:dyDescent="0.25">
      <c r="A11" s="3">
        <v>17</v>
      </c>
      <c r="B11" s="3" t="s">
        <v>18</v>
      </c>
      <c r="C11" s="5">
        <v>795193.43</v>
      </c>
      <c r="D11" s="3">
        <v>27</v>
      </c>
      <c r="E11" s="3" t="s">
        <v>19</v>
      </c>
      <c r="F11" s="5">
        <v>3335597.2</v>
      </c>
    </row>
    <row r="12" spans="1:7" x14ac:dyDescent="0.25">
      <c r="A12" s="3">
        <v>18</v>
      </c>
      <c r="B12" s="3" t="s">
        <v>20</v>
      </c>
      <c r="C12" s="5">
        <v>81099.73</v>
      </c>
      <c r="D12" s="3">
        <v>28</v>
      </c>
      <c r="E12" s="3" t="s">
        <v>21</v>
      </c>
      <c r="F12" s="5">
        <v>178336.59</v>
      </c>
    </row>
    <row r="13" spans="1:7" x14ac:dyDescent="0.25">
      <c r="A13" s="3">
        <v>19</v>
      </c>
      <c r="B13" s="3" t="s">
        <v>22</v>
      </c>
      <c r="C13" s="5">
        <v>2118669.42</v>
      </c>
      <c r="D13" s="3">
        <v>29</v>
      </c>
      <c r="E13" s="3" t="s">
        <v>23</v>
      </c>
      <c r="F13" s="5">
        <v>260216.25</v>
      </c>
      <c r="G13" s="2"/>
    </row>
    <row r="14" spans="1:7" x14ac:dyDescent="0.25">
      <c r="B14" s="3" t="s">
        <v>90</v>
      </c>
      <c r="C14" s="6">
        <f>SUM(C5:C13)</f>
        <v>42699555.93999999</v>
      </c>
      <c r="D14" s="3"/>
      <c r="E14" s="3" t="s">
        <v>24</v>
      </c>
      <c r="F14" s="6">
        <f>SUM(F5:F13)</f>
        <v>23002254.48</v>
      </c>
    </row>
    <row r="15" spans="1:7" x14ac:dyDescent="0.25">
      <c r="B15" s="3"/>
      <c r="C15" s="5"/>
      <c r="D15" s="4">
        <v>3</v>
      </c>
      <c r="E15" s="4" t="s">
        <v>25</v>
      </c>
      <c r="F15" s="3"/>
    </row>
    <row r="16" spans="1:7" x14ac:dyDescent="0.25">
      <c r="B16" s="3"/>
      <c r="C16" s="3"/>
      <c r="D16" s="3">
        <v>31</v>
      </c>
      <c r="E16" s="3" t="s">
        <v>26</v>
      </c>
      <c r="F16" s="5">
        <v>8571429</v>
      </c>
    </row>
    <row r="17" spans="1:6" x14ac:dyDescent="0.25">
      <c r="B17" s="3"/>
      <c r="C17" s="3"/>
      <c r="D17" s="3">
        <v>32</v>
      </c>
      <c r="E17" s="3" t="s">
        <v>27</v>
      </c>
      <c r="F17" s="5"/>
    </row>
    <row r="18" spans="1:6" x14ac:dyDescent="0.25">
      <c r="B18" s="3"/>
      <c r="C18" s="3"/>
      <c r="D18" s="3">
        <v>33</v>
      </c>
      <c r="E18" s="3" t="s">
        <v>28</v>
      </c>
      <c r="F18" s="5"/>
    </row>
    <row r="19" spans="1:6" x14ac:dyDescent="0.25">
      <c r="B19" s="3"/>
      <c r="C19" s="3"/>
      <c r="D19" s="3">
        <v>34</v>
      </c>
      <c r="E19" s="3" t="s">
        <v>29</v>
      </c>
      <c r="F19" s="5"/>
    </row>
    <row r="20" spans="1:6" x14ac:dyDescent="0.25">
      <c r="B20" s="3"/>
      <c r="C20" s="3"/>
      <c r="D20" s="3">
        <v>35</v>
      </c>
      <c r="E20" s="3" t="s">
        <v>30</v>
      </c>
      <c r="F20" s="5">
        <v>1714285.72</v>
      </c>
    </row>
    <row r="21" spans="1:6" x14ac:dyDescent="0.25">
      <c r="B21" s="3"/>
      <c r="C21" s="3"/>
      <c r="D21" s="3">
        <v>36</v>
      </c>
      <c r="E21" s="3" t="s">
        <v>31</v>
      </c>
      <c r="F21" s="5">
        <v>377473.99</v>
      </c>
    </row>
    <row r="22" spans="1:6" x14ac:dyDescent="0.25">
      <c r="B22" s="3"/>
      <c r="C22" s="3"/>
      <c r="D22" s="3">
        <v>37</v>
      </c>
      <c r="E22" s="3"/>
      <c r="F22" s="5"/>
    </row>
    <row r="23" spans="1:6" x14ac:dyDescent="0.25">
      <c r="B23" s="3"/>
      <c r="C23" s="3"/>
      <c r="D23" s="3">
        <v>38</v>
      </c>
      <c r="E23" s="3" t="s">
        <v>32</v>
      </c>
      <c r="F23" s="5">
        <v>5113606.71</v>
      </c>
    </row>
    <row r="24" spans="1:6" x14ac:dyDescent="0.25">
      <c r="B24" s="3"/>
      <c r="C24" s="3"/>
      <c r="D24" s="3">
        <v>39</v>
      </c>
      <c r="E24" s="3"/>
      <c r="F24" s="5"/>
    </row>
    <row r="25" spans="1:6" x14ac:dyDescent="0.25">
      <c r="B25" s="3"/>
      <c r="C25" s="3" t="s">
        <v>33</v>
      </c>
      <c r="D25" s="3"/>
      <c r="E25" s="3" t="s">
        <v>34</v>
      </c>
      <c r="F25" s="6">
        <f>SUM(F16:F23)</f>
        <v>15776795.420000002</v>
      </c>
    </row>
    <row r="26" spans="1:6" x14ac:dyDescent="0.25">
      <c r="A26" s="3">
        <v>4</v>
      </c>
      <c r="B26" s="3" t="s">
        <v>35</v>
      </c>
      <c r="C26" s="3"/>
      <c r="D26" s="3">
        <v>5</v>
      </c>
      <c r="E26" s="3" t="s">
        <v>36</v>
      </c>
      <c r="F26" s="5"/>
    </row>
    <row r="27" spans="1:6" x14ac:dyDescent="0.25">
      <c r="A27" s="3">
        <v>41</v>
      </c>
      <c r="B27" s="3" t="s">
        <v>37</v>
      </c>
      <c r="C27" s="5">
        <v>7734881.6299999999</v>
      </c>
      <c r="D27" s="3">
        <v>51</v>
      </c>
      <c r="E27" s="3" t="s">
        <v>38</v>
      </c>
      <c r="F27" s="5">
        <v>28178488.940000001</v>
      </c>
    </row>
    <row r="28" spans="1:6" x14ac:dyDescent="0.25">
      <c r="A28" s="3">
        <v>42</v>
      </c>
      <c r="B28" s="3" t="s">
        <v>39</v>
      </c>
      <c r="C28" s="5">
        <v>4439637.9400000004</v>
      </c>
      <c r="D28" s="3">
        <v>52</v>
      </c>
      <c r="E28" s="3" t="s">
        <v>40</v>
      </c>
      <c r="F28" s="5">
        <v>4385614.03</v>
      </c>
    </row>
    <row r="29" spans="1:6" x14ac:dyDescent="0.25">
      <c r="A29" s="3">
        <v>43</v>
      </c>
      <c r="B29" s="3" t="s">
        <v>41</v>
      </c>
      <c r="C29" s="5">
        <v>6891946.4000000004</v>
      </c>
      <c r="D29" s="3">
        <v>53</v>
      </c>
      <c r="E29" s="3" t="s">
        <v>42</v>
      </c>
      <c r="F29" s="5"/>
    </row>
    <row r="30" spans="1:6" x14ac:dyDescent="0.25">
      <c r="A30" s="3">
        <v>44</v>
      </c>
      <c r="B30" s="3" t="s">
        <v>43</v>
      </c>
      <c r="C30" s="5">
        <v>0</v>
      </c>
      <c r="D30" s="3">
        <v>54</v>
      </c>
      <c r="E30" s="3" t="s">
        <v>44</v>
      </c>
      <c r="F30" s="5">
        <v>401010.95</v>
      </c>
    </row>
    <row r="31" spans="1:6" x14ac:dyDescent="0.25">
      <c r="A31" s="3">
        <v>45</v>
      </c>
      <c r="B31" s="3" t="s">
        <v>45</v>
      </c>
      <c r="C31" s="5">
        <v>8651558.1600000001</v>
      </c>
      <c r="D31" s="3">
        <v>55</v>
      </c>
      <c r="E31" s="3" t="s">
        <v>46</v>
      </c>
      <c r="F31" s="5">
        <v>702048.68</v>
      </c>
    </row>
    <row r="32" spans="1:6" x14ac:dyDescent="0.25">
      <c r="A32" s="3">
        <v>46</v>
      </c>
      <c r="B32" s="3" t="s">
        <v>47</v>
      </c>
      <c r="C32" s="5">
        <v>132069.37</v>
      </c>
      <c r="D32" s="3">
        <v>56</v>
      </c>
      <c r="E32" s="3" t="s">
        <v>48</v>
      </c>
      <c r="F32" s="5">
        <v>34561.35</v>
      </c>
    </row>
    <row r="33" spans="1:8" x14ac:dyDescent="0.25">
      <c r="A33" s="3">
        <v>47</v>
      </c>
      <c r="B33" s="3" t="s">
        <v>49</v>
      </c>
      <c r="C33" s="5">
        <v>224016.14</v>
      </c>
      <c r="D33" s="3">
        <v>57</v>
      </c>
      <c r="E33" s="3" t="s">
        <v>50</v>
      </c>
      <c r="F33" s="5">
        <v>2104301.13</v>
      </c>
    </row>
    <row r="34" spans="1:8" x14ac:dyDescent="0.25">
      <c r="A34" s="3">
        <v>48</v>
      </c>
      <c r="B34" s="3" t="s">
        <v>51</v>
      </c>
      <c r="C34" s="5">
        <v>2582484.7200000002</v>
      </c>
      <c r="D34" s="3">
        <v>58</v>
      </c>
      <c r="E34" s="3" t="s">
        <v>52</v>
      </c>
      <c r="F34" s="5">
        <v>37008.93</v>
      </c>
    </row>
    <row r="35" spans="1:8" x14ac:dyDescent="0.25">
      <c r="A35" s="3">
        <v>49</v>
      </c>
      <c r="B35" s="3" t="s">
        <v>53</v>
      </c>
      <c r="C35" s="3">
        <v>1471158.7</v>
      </c>
      <c r="D35" s="3">
        <v>59</v>
      </c>
      <c r="E35" s="3" t="s">
        <v>54</v>
      </c>
      <c r="F35" s="5">
        <v>205225.09</v>
      </c>
    </row>
    <row r="36" spans="1:8" x14ac:dyDescent="0.25">
      <c r="B36" s="3" t="s">
        <v>76</v>
      </c>
      <c r="C36" s="6">
        <f>SUM(C27:C35)</f>
        <v>32127753.059999999</v>
      </c>
      <c r="D36" s="3"/>
      <c r="E36" s="3" t="s">
        <v>55</v>
      </c>
      <c r="F36" s="6">
        <f>SUM(F27:F35)</f>
        <v>36048259.100000009</v>
      </c>
    </row>
    <row r="37" spans="1:8" x14ac:dyDescent="0.25">
      <c r="B37" s="3"/>
      <c r="C37" s="3"/>
      <c r="D37" s="3"/>
      <c r="E37" s="3"/>
      <c r="F37" s="3"/>
    </row>
    <row r="38" spans="1:8" x14ac:dyDescent="0.25">
      <c r="B38" s="4" t="s">
        <v>77</v>
      </c>
      <c r="C38" s="7">
        <f>+C14+C36</f>
        <v>74827308.999999985</v>
      </c>
      <c r="D38" s="4"/>
      <c r="E38" s="4" t="s">
        <v>56</v>
      </c>
      <c r="F38" s="7">
        <f>+F14+F25+F36</f>
        <v>74827309.000000015</v>
      </c>
      <c r="H38" s="17">
        <f>+C38-F38</f>
        <v>0</v>
      </c>
    </row>
    <row r="39" spans="1:8" x14ac:dyDescent="0.25">
      <c r="B39" s="3"/>
      <c r="C39" s="3"/>
      <c r="D39" s="3"/>
      <c r="E39" s="3"/>
      <c r="F39" s="3"/>
    </row>
    <row r="40" spans="1:8" x14ac:dyDescent="0.25">
      <c r="A40" s="3">
        <v>6</v>
      </c>
      <c r="B40" s="3" t="s">
        <v>57</v>
      </c>
      <c r="C40" s="3"/>
      <c r="D40" s="3">
        <v>7</v>
      </c>
      <c r="E40" s="3" t="s">
        <v>58</v>
      </c>
      <c r="F40" s="3"/>
    </row>
    <row r="41" spans="1:8" x14ac:dyDescent="0.25">
      <c r="A41" s="3">
        <v>61</v>
      </c>
      <c r="B41" s="3" t="s">
        <v>59</v>
      </c>
      <c r="C41" s="5">
        <v>4442005692.75</v>
      </c>
      <c r="D41" s="3">
        <v>71</v>
      </c>
      <c r="E41" s="3" t="s">
        <v>58</v>
      </c>
      <c r="F41" s="5">
        <f>+C41</f>
        <v>4442005692.75</v>
      </c>
    </row>
    <row r="42" spans="1:8" x14ac:dyDescent="0.25">
      <c r="A42" s="3">
        <v>62</v>
      </c>
      <c r="B42" s="3" t="s">
        <v>60</v>
      </c>
      <c r="C42" s="3"/>
      <c r="D42" s="3">
        <v>72</v>
      </c>
      <c r="E42" s="3" t="s">
        <v>61</v>
      </c>
      <c r="F42" s="3"/>
    </row>
    <row r="43" spans="1:8" x14ac:dyDescent="0.25">
      <c r="B43" s="3" t="s">
        <v>78</v>
      </c>
      <c r="C43" s="6">
        <f>+C41</f>
        <v>4442005692.75</v>
      </c>
      <c r="D43" s="3"/>
      <c r="E43" s="3" t="s">
        <v>62</v>
      </c>
      <c r="F43" s="6">
        <f>+F41</f>
        <v>4442005692.75</v>
      </c>
      <c r="H43" s="17">
        <f>+C43-F43</f>
        <v>0</v>
      </c>
    </row>
    <row r="44" spans="1:8" x14ac:dyDescent="0.25">
      <c r="B44" s="3"/>
      <c r="C44" s="3"/>
      <c r="D44" s="3"/>
      <c r="E44" s="3"/>
      <c r="F44" s="3"/>
    </row>
    <row r="45" spans="1:8" x14ac:dyDescent="0.25">
      <c r="A45" s="3">
        <v>8</v>
      </c>
      <c r="B45" s="3" t="s">
        <v>63</v>
      </c>
      <c r="C45" s="3"/>
      <c r="D45" s="3">
        <v>9</v>
      </c>
      <c r="E45" s="3" t="s">
        <v>64</v>
      </c>
      <c r="F45" s="3"/>
    </row>
    <row r="46" spans="1:8" x14ac:dyDescent="0.25">
      <c r="A46" s="3">
        <v>81</v>
      </c>
      <c r="B46" s="3" t="s">
        <v>65</v>
      </c>
      <c r="C46" s="5">
        <v>120880504.29000001</v>
      </c>
      <c r="D46" s="3">
        <v>9</v>
      </c>
      <c r="E46" s="3" t="s">
        <v>64</v>
      </c>
      <c r="F46" s="5">
        <f>+C46</f>
        <v>120880504.29000001</v>
      </c>
    </row>
    <row r="47" spans="1:8" x14ac:dyDescent="0.25">
      <c r="B47" s="3" t="s">
        <v>79</v>
      </c>
      <c r="C47" s="6">
        <f>+C46</f>
        <v>120880504.29000001</v>
      </c>
      <c r="D47" s="3"/>
      <c r="E47" s="3" t="s">
        <v>66</v>
      </c>
      <c r="F47" s="6">
        <f>+F46</f>
        <v>120880504.29000001</v>
      </c>
      <c r="H47" s="17">
        <f>+C47-F47</f>
        <v>0</v>
      </c>
    </row>
    <row r="48" spans="1:8" x14ac:dyDescent="0.25">
      <c r="B48" s="3"/>
      <c r="C48" s="3"/>
      <c r="D48" s="3"/>
      <c r="E48" s="3"/>
      <c r="F48" s="3"/>
    </row>
    <row r="49" spans="2:6" x14ac:dyDescent="0.25">
      <c r="B49" s="3"/>
      <c r="C49" s="3" t="s">
        <v>74</v>
      </c>
      <c r="D49" s="3"/>
      <c r="E49" s="3"/>
      <c r="F49" s="3"/>
    </row>
    <row r="50" spans="2:6" x14ac:dyDescent="0.25">
      <c r="B50" s="3"/>
      <c r="C50" s="3" t="s">
        <v>73</v>
      </c>
      <c r="D50" s="3"/>
      <c r="E50" s="3"/>
      <c r="F50" s="3"/>
    </row>
    <row r="51" spans="2:6" x14ac:dyDescent="0.25">
      <c r="B51" s="3"/>
      <c r="C51" s="3" t="s">
        <v>67</v>
      </c>
      <c r="D51" s="3"/>
      <c r="E51" s="3"/>
      <c r="F51" s="3"/>
    </row>
    <row r="52" spans="2:6" x14ac:dyDescent="0.25">
      <c r="B52" s="3" t="s">
        <v>68</v>
      </c>
      <c r="C52" s="3"/>
      <c r="D52" s="3"/>
      <c r="E52" s="3" t="s">
        <v>69</v>
      </c>
      <c r="F52" s="3"/>
    </row>
    <row r="53" spans="2:6" x14ac:dyDescent="0.25">
      <c r="B53" s="3" t="s">
        <v>72</v>
      </c>
      <c r="C53" s="3"/>
      <c r="D53" s="3"/>
      <c r="E53" s="3" t="s">
        <v>75</v>
      </c>
      <c r="F53" s="3"/>
    </row>
    <row r="54" spans="2:6" x14ac:dyDescent="0.25">
      <c r="B54" s="3" t="s">
        <v>70</v>
      </c>
      <c r="C54" s="3"/>
      <c r="D54" s="3"/>
      <c r="E54" s="3" t="s">
        <v>71</v>
      </c>
      <c r="F54" s="3"/>
    </row>
  </sheetData>
  <pageMargins left="0.7" right="0.7" top="0.75" bottom="0.75" header="0.3" footer="0.3"/>
  <pageSetup scale="6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ESTRSDS122020</vt:lpstr>
      <vt:lpstr>BALCOM122020</vt:lpstr>
      <vt:lpstr>BALCOM122020!Área_de_impresión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REYES</dc:creator>
  <cp:lastModifiedBy>Diego REYES</cp:lastModifiedBy>
  <cp:lastPrinted>2020-03-31T16:15:46Z</cp:lastPrinted>
  <dcterms:modified xsi:type="dcterms:W3CDTF">2021-02-01T16:13:36Z</dcterms:modified>
</cp:coreProperties>
</file>