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lsalvador30\Documents\D\CONTABILIDAD\ESTADOS FINANCIEROS\BOLSA DE VALORES\2020\"/>
    </mc:Choice>
  </mc:AlternateContent>
  <xr:revisionPtr revIDLastSave="0" documentId="13_ncr:1_{7783D347-5FD8-4EAF-8824-10148D6865E0}" xr6:coauthVersionLast="46" xr6:coauthVersionMax="46" xr10:uidLastSave="{00000000-0000-0000-0000-000000000000}"/>
  <bookViews>
    <workbookView xWindow="-120" yWindow="-120" windowWidth="20730" windowHeight="11160" tabRatio="880" xr2:uid="{00000000-000D-0000-FFFF-FFFF00000000}"/>
  </bookViews>
  <sheets>
    <sheet name="05" sheetId="35" r:id="rId1"/>
    <sheet name="ESTADO DE RESULTADOS" sheetId="36" state="hidden" r:id="rId2"/>
  </sheets>
  <calcPr calcId="181029"/>
</workbook>
</file>

<file path=xl/calcChain.xml><?xml version="1.0" encoding="utf-8"?>
<calcChain xmlns="http://schemas.openxmlformats.org/spreadsheetml/2006/main">
  <c r="I46" i="35" l="1"/>
  <c r="K44" i="35" l="1"/>
  <c r="D17" i="35"/>
  <c r="D12" i="35"/>
  <c r="K13" i="35" l="1"/>
  <c r="D23" i="35" l="1"/>
  <c r="D21" i="35"/>
  <c r="D9" i="35"/>
  <c r="F8" i="35" l="1"/>
  <c r="K28" i="35"/>
  <c r="K17" i="35" l="1"/>
  <c r="K26" i="35"/>
  <c r="D35" i="35" l="1"/>
  <c r="D29" i="35"/>
  <c r="F28" i="35" l="1"/>
  <c r="F60" i="35" s="1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D56" i="36" l="1"/>
  <c r="D71" i="36"/>
  <c r="D39" i="36"/>
  <c r="D21" i="36"/>
  <c r="D43" i="36" l="1"/>
  <c r="D58" i="36" s="1"/>
  <c r="D73" i="36" s="1"/>
  <c r="D78" i="36" s="1"/>
  <c r="K42" i="35" l="1"/>
  <c r="M41" i="35" s="1"/>
  <c r="K22" i="35"/>
  <c r="K19" i="35"/>
  <c r="K9" i="35"/>
  <c r="M8" i="35" l="1"/>
  <c r="M32" i="35" s="1"/>
  <c r="M49" i="35"/>
  <c r="M60" i="35" l="1"/>
</calcChain>
</file>

<file path=xl/sharedStrings.xml><?xml version="1.0" encoding="utf-8"?>
<sst xmlns="http://schemas.openxmlformats.org/spreadsheetml/2006/main" count="130" uniqueCount="121">
  <si>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</si>
  <si>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</si>
  <si>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</si>
  <si>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</si>
  <si>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</si>
  <si>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</si>
  <si>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</si>
  <si>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</si>
  <si>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</si>
  <si>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</si>
  <si>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</si>
  <si>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</si>
  <si>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</si>
  <si>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</si>
  <si>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</si>
  <si>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</si>
  <si>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</si>
  <si>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</si>
  <si>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</si>
  <si>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</si>
  <si>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</si>
  <si>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</si>
  <si>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</si>
  <si>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</si>
  <si>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</si>
  <si>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</si>
  <si>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</si>
  <si>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</si>
  <si>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</si>
  <si>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</si>
  <si>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</si>
  <si>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</si>
  <si>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</si>
  <si>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</si>
  <si>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</si>
  <si>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</si>
  <si>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</si>
  <si>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</si>
  <si>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</si>
  <si>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</si>
  <si>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</si>
  <si>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</si>
  <si>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</si>
  <si>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</si>
  <si>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</si>
  <si>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</si>
  <si>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</si>
  <si>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</si>
  <si>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</si>
  <si>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</si>
  <si>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</si>
  <si>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</si>
  <si>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</si>
  <si>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</si>
  <si>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</si>
  <si>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</si>
  <si>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</si>
  <si>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</si>
  <si>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</si>
  <si>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</si>
  <si>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</si>
  <si>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</si>
  <si>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</si>
  <si>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</si>
  <si>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</si>
  <si>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</si>
  <si>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</si>
  <si>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</si>
  <si>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</si>
  <si>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</si>
  <si>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</si>
  <si>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</si>
  <si>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</si>
  <si>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</si>
  <si>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</si>
  <si>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</si>
  <si>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</si>
  <si>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</si>
  <si>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</si>
  <si>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</si>
  <si>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</si>
  <si>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</si>
  <si>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</si>
  <si>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</si>
  <si>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</si>
  <si>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</si>
  <si>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</si>
  <si>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</si>
  <si>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</si>
  <si>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</si>
  <si>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</si>
  <si>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</si>
  <si>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</si>
  <si>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</si>
  <si>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</si>
  <si>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</si>
  <si>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</si>
  <si>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</si>
  <si>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</si>
  <si>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</si>
  <si>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</si>
  <si>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</si>
  <si>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</si>
  <si>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</si>
  <si>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</si>
  <si>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</si>
  <si>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</si>
  <si>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</si>
  <si>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</si>
  <si>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</si>
  <si>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</si>
  <si>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</si>
  <si>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</si>
  <si>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</si>
  <si>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</si>
  <si>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</si>
  <si>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</si>
  <si>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</si>
  <si>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</si>
  <si>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Provision por Desvalorizacion de inversiones</t>
  </si>
  <si>
    <t>Balance General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</si>
</sst>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* #,##0.00\ _€_-;\-* #,##0.00\ _€_-;_-* &quot;-&quot;??\ _€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165" fontId="28" fillId="0" borderId="0" applyFont="0" applyFill="0" applyBorder="0" applyAlignment="0" applyProtection="0"/>
    <xf numFmtId="44" fontId="3" fillId="0" borderId="0" applyFont="0" applyFill="0" applyBorder="0" applyAlignment="0" applyProtection="0"/>
    <xf numFmtId="164" fontId="28" fillId="0" borderId="0" applyFont="0" applyFill="0" applyBorder="0" applyAlignment="0" applyProtection="0"/>
    <xf numFmtId="164" fontId="11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43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16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44" fontId="4" fillId="0" borderId="0" xfId="33" applyFont="1" applyAlignment="1">
      <alignment vertical="center"/>
    </xf>
    <xf numFmtId="166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44" fontId="6" fillId="0" borderId="0" xfId="33" applyFont="1" applyAlignment="1">
      <alignment vertical="center"/>
    </xf>
    <xf numFmtId="44" fontId="6" fillId="0" borderId="0" xfId="0" applyNumberFormat="1" applyFont="1" applyAlignment="1">
      <alignment vertical="center"/>
    </xf>
    <xf numFmtId="44" fontId="4" fillId="0" borderId="10" xfId="33" applyFont="1" applyBorder="1" applyAlignment="1">
      <alignment vertical="center"/>
    </xf>
    <xf numFmtId="44" fontId="4" fillId="0" borderId="0" xfId="0" applyNumberFormat="1" applyFont="1" applyAlignment="1">
      <alignment vertical="center"/>
    </xf>
    <xf numFmtId="4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44" fontId="6" fillId="0" borderId="0" xfId="33" applyFont="1" applyBorder="1" applyAlignment="1">
      <alignment vertical="center"/>
    </xf>
    <xf numFmtId="4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44" fontId="5" fillId="0" borderId="11" xfId="0" applyNumberFormat="1" applyFont="1" applyBorder="1" applyAlignment="1">
      <alignment vertical="center"/>
    </xf>
    <xf numFmtId="16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64" fontId="4" fillId="0" borderId="10" xfId="33" applyNumberFormat="1" applyFont="1" applyBorder="1" applyAlignment="1">
      <alignment vertical="center"/>
    </xf>
    <xf numFmtId="164" fontId="4" fillId="0" borderId="0" xfId="50" applyNumberFormat="1" applyFont="1" applyFill="1" applyBorder="1" applyAlignment="1">
      <alignment vertical="center"/>
    </xf>
    <xf numFmtId="164" fontId="6" fillId="0" borderId="0" xfId="50" applyNumberFormat="1" applyFont="1" applyFill="1" applyBorder="1" applyAlignment="1">
      <alignment vertical="center"/>
    </xf>
    <xf numFmtId="164" fontId="6" fillId="0" borderId="11" xfId="50" applyNumberFormat="1" applyFont="1" applyFill="1" applyBorder="1" applyAlignment="1">
      <alignment vertical="center"/>
    </xf>
    <xf numFmtId="44" fontId="6" fillId="0" borderId="0" xfId="33" applyFont="1" applyFill="1" applyBorder="1" applyAlignment="1">
      <alignment vertical="center"/>
    </xf>
    <xf numFmtId="16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16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5" fillId="0" borderId="0" xfId="33" applyFont="1" applyAlignment="1">
      <alignment vertical="center"/>
    </xf>
    <xf numFmtId="44" fontId="5" fillId="0" borderId="0" xfId="33" applyFont="1" applyBorder="1" applyAlignment="1">
      <alignment vertical="center"/>
    </xf>
    <xf numFmtId="44" fontId="5" fillId="0" borderId="12" xfId="0" applyNumberFormat="1" applyFont="1" applyBorder="1" applyAlignment="1">
      <alignment vertical="center"/>
    </xf>
    <xf numFmtId="165" fontId="4" fillId="0" borderId="0" xfId="0" applyNumberFormat="1" applyFont="1" applyAlignment="1">
      <alignment vertical="center"/>
    </xf>
    <xf numFmtId="4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4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16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16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16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16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 xr:uid="{00000000-0005-0000-0000-000001000000}"/>
    <cellStyle name="20% - Énfasis2" xfId="2" builtinId="34" customBuiltin="1"/>
    <cellStyle name="20% - Énfasis2 2" xfId="52" xr:uid="{00000000-0005-0000-0000-000003000000}"/>
    <cellStyle name="20% - Énfasis3" xfId="3" builtinId="38" customBuiltin="1"/>
    <cellStyle name="20% - Énfasis3 2" xfId="53" xr:uid="{00000000-0005-0000-0000-000005000000}"/>
    <cellStyle name="20% - Énfasis4" xfId="4" builtinId="42" customBuiltin="1"/>
    <cellStyle name="20% - Énfasis4 2" xfId="54" xr:uid="{00000000-0005-0000-0000-000007000000}"/>
    <cellStyle name="20% - Énfasis5" xfId="5" builtinId="46" customBuiltin="1"/>
    <cellStyle name="20% - Énfasis5 2" xfId="55" xr:uid="{00000000-0005-0000-0000-000009000000}"/>
    <cellStyle name="20% - Énfasis6" xfId="6" builtinId="50" customBuiltin="1"/>
    <cellStyle name="20% - Énfasis6 2" xfId="56" xr:uid="{00000000-0005-0000-0000-00000B000000}"/>
    <cellStyle name="40% - Énfasis1" xfId="7" builtinId="31" customBuiltin="1"/>
    <cellStyle name="40% - Énfasis1 2" xfId="57" xr:uid="{00000000-0005-0000-0000-00000D000000}"/>
    <cellStyle name="40% - Énfasis2" xfId="8" builtinId="35" customBuiltin="1"/>
    <cellStyle name="40% - Énfasis2 2" xfId="58" xr:uid="{00000000-0005-0000-0000-00000F000000}"/>
    <cellStyle name="40% - Énfasis3" xfId="9" builtinId="39" customBuiltin="1"/>
    <cellStyle name="40% - Énfasis3 2" xfId="59" xr:uid="{00000000-0005-0000-0000-000011000000}"/>
    <cellStyle name="40% - Énfasis4" xfId="10" builtinId="43" customBuiltin="1"/>
    <cellStyle name="40% - Énfasis4 2" xfId="60" xr:uid="{00000000-0005-0000-0000-000013000000}"/>
    <cellStyle name="40% - Énfasis5" xfId="11" builtinId="47" customBuiltin="1"/>
    <cellStyle name="40% - Énfasis5 2" xfId="61" xr:uid="{00000000-0005-0000-0000-000015000000}"/>
    <cellStyle name="40% - Énfasis6" xfId="12" builtinId="51" customBuiltin="1"/>
    <cellStyle name="40% - Énfasis6 2" xfId="62" xr:uid="{00000000-0005-0000-0000-000017000000}"/>
    <cellStyle name="60% - Énfasis1" xfId="13" builtinId="32" customBuiltin="1"/>
    <cellStyle name="60% - Énfasis1 2" xfId="63" xr:uid="{00000000-0005-0000-0000-000019000000}"/>
    <cellStyle name="60% - Énfasis2" xfId="14" builtinId="36" customBuiltin="1"/>
    <cellStyle name="60% - Énfasis2 2" xfId="64" xr:uid="{00000000-0005-0000-0000-00001B000000}"/>
    <cellStyle name="60% - Énfasis3" xfId="15" builtinId="40" customBuiltin="1"/>
    <cellStyle name="60% - Énfasis3 2" xfId="65" xr:uid="{00000000-0005-0000-0000-00001D000000}"/>
    <cellStyle name="60% - Énfasis4" xfId="16" builtinId="44" customBuiltin="1"/>
    <cellStyle name="60% - Énfasis4 2" xfId="66" xr:uid="{00000000-0005-0000-0000-00001F000000}"/>
    <cellStyle name="60% - Énfasis5" xfId="17" builtinId="48" customBuiltin="1"/>
    <cellStyle name="60% - Énfasis5 2" xfId="67" xr:uid="{00000000-0005-0000-0000-000021000000}"/>
    <cellStyle name="60% - Énfasis6" xfId="18" builtinId="52" customBuiltin="1"/>
    <cellStyle name="60% - Énfasis6 2" xfId="68" xr:uid="{00000000-0005-0000-0000-000023000000}"/>
    <cellStyle name="Buena 2" xfId="69" xr:uid="{00000000-0005-0000-0000-000024000000}"/>
    <cellStyle name="Bueno" xfId="19" builtinId="26" customBuiltin="1"/>
    <cellStyle name="Cálculo" xfId="20" builtinId="22" customBuiltin="1"/>
    <cellStyle name="Cálculo 2" xfId="70" xr:uid="{00000000-0005-0000-0000-000027000000}"/>
    <cellStyle name="Celda de comprobación" xfId="21" builtinId="23" customBuiltin="1"/>
    <cellStyle name="Celda de comprobación 2" xfId="71" xr:uid="{00000000-0005-0000-0000-000029000000}"/>
    <cellStyle name="Celda vinculada" xfId="22" builtinId="24" customBuiltin="1"/>
    <cellStyle name="Celda vinculada 2" xfId="72" xr:uid="{00000000-0005-0000-0000-00002B000000}"/>
    <cellStyle name="Encabezado 1" xfId="45" builtinId="16" customBuiltin="1"/>
    <cellStyle name="Encabezado 4" xfId="23" builtinId="19" customBuiltin="1"/>
    <cellStyle name="Encabezado 4 2" xfId="73" xr:uid="{00000000-0005-0000-0000-00002E000000}"/>
    <cellStyle name="Énfasis1" xfId="24" builtinId="29" customBuiltin="1"/>
    <cellStyle name="Énfasis1 2" xfId="74" xr:uid="{00000000-0005-0000-0000-000030000000}"/>
    <cellStyle name="Énfasis2" xfId="25" builtinId="33" customBuiltin="1"/>
    <cellStyle name="Énfasis2 2" xfId="75" xr:uid="{00000000-0005-0000-0000-000032000000}"/>
    <cellStyle name="Énfasis3" xfId="26" builtinId="37" customBuiltin="1"/>
    <cellStyle name="Énfasis3 2" xfId="76" xr:uid="{00000000-0005-0000-0000-000034000000}"/>
    <cellStyle name="Énfasis4" xfId="27" builtinId="41" customBuiltin="1"/>
    <cellStyle name="Énfasis4 2" xfId="77" xr:uid="{00000000-0005-0000-0000-000036000000}"/>
    <cellStyle name="Énfasis5" xfId="28" builtinId="45" customBuiltin="1"/>
    <cellStyle name="Énfasis5 2" xfId="78" xr:uid="{00000000-0005-0000-0000-000038000000}"/>
    <cellStyle name="Énfasis6" xfId="29" builtinId="49" customBuiltin="1"/>
    <cellStyle name="Énfasis6 2" xfId="79" xr:uid="{00000000-0005-0000-0000-00003A000000}"/>
    <cellStyle name="Entrada" xfId="30" builtinId="20" customBuiltin="1"/>
    <cellStyle name="Entrada 2" xfId="80" xr:uid="{00000000-0005-0000-0000-00003C000000}"/>
    <cellStyle name="Incorrecto" xfId="31" builtinId="27" customBuiltin="1"/>
    <cellStyle name="Incorrecto 2" xfId="81" xr:uid="{00000000-0005-0000-0000-00003E000000}"/>
    <cellStyle name="Millares 2" xfId="32" xr:uid="{00000000-0005-0000-0000-00003F000000}"/>
    <cellStyle name="Millares 3" xfId="50" xr:uid="{00000000-0005-0000-0000-000040000000}"/>
    <cellStyle name="Moneda" xfId="33" builtinId="4"/>
    <cellStyle name="Moneda 2" xfId="34" xr:uid="{00000000-0005-0000-0000-000042000000}"/>
    <cellStyle name="Moneda 3" xfId="35" xr:uid="{00000000-0005-0000-0000-000043000000}"/>
    <cellStyle name="Moneda 4" xfId="36" xr:uid="{00000000-0005-0000-0000-000044000000}"/>
    <cellStyle name="Moneda 5" xfId="93" xr:uid="{00000000-0005-0000-0000-000045000000}"/>
    <cellStyle name="Neutral" xfId="37" builtinId="28" customBuiltin="1"/>
    <cellStyle name="Neutral 2" xfId="82" xr:uid="{00000000-0005-0000-0000-000047000000}"/>
    <cellStyle name="Normal" xfId="0" builtinId="0"/>
    <cellStyle name="Normal 2" xfId="38" xr:uid="{00000000-0005-0000-0000-000049000000}"/>
    <cellStyle name="Normal 3" xfId="39" xr:uid="{00000000-0005-0000-0000-00004A000000}"/>
    <cellStyle name="Normal 3 2" xfId="94" xr:uid="{00000000-0005-0000-0000-00004B000000}"/>
    <cellStyle name="Normal 4" xfId="49" xr:uid="{00000000-0005-0000-0000-00004C000000}"/>
    <cellStyle name="Normal 5" xfId="92" xr:uid="{00000000-0005-0000-0000-00004D000000}"/>
    <cellStyle name="Notas" xfId="40" builtinId="10" customBuiltin="1"/>
    <cellStyle name="Notas 2" xfId="83" xr:uid="{00000000-0005-0000-0000-00004F000000}"/>
    <cellStyle name="Salida" xfId="41" builtinId="21" customBuiltin="1"/>
    <cellStyle name="Salida 2" xfId="84" xr:uid="{00000000-0005-0000-0000-000051000000}"/>
    <cellStyle name="Texto de advertencia" xfId="42" builtinId="11" customBuiltin="1"/>
    <cellStyle name="Texto de advertencia 2" xfId="85" xr:uid="{00000000-0005-0000-0000-000053000000}"/>
    <cellStyle name="Texto explicativo" xfId="43" builtinId="53" customBuiltin="1"/>
    <cellStyle name="Texto explicativo 2" xfId="86" xr:uid="{00000000-0005-0000-0000-000055000000}"/>
    <cellStyle name="Título" xfId="44" builtinId="15" customBuiltin="1"/>
    <cellStyle name="Título 1 2" xfId="87" xr:uid="{00000000-0005-0000-0000-000057000000}"/>
    <cellStyle name="Título 2" xfId="46" builtinId="17" customBuiltin="1"/>
    <cellStyle name="Título 2 2" xfId="88" xr:uid="{00000000-0005-0000-0000-000059000000}"/>
    <cellStyle name="Título 3" xfId="47" builtinId="18" customBuiltin="1"/>
    <cellStyle name="Título 3 2" xfId="89" xr:uid="{00000000-0005-0000-0000-00005B000000}"/>
    <cellStyle name="Título 4" xfId="90" xr:uid="{00000000-0005-0000-0000-00005C000000}"/>
    <cellStyle name="Total" xfId="48" builtinId="25" customBuiltin="1"/>
    <cellStyle name="Total 2" xfId="91" xr:uid="{00000000-0005-0000-0000-00005E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1176617</xdr:colOff>
      <xdr:row>5</xdr:row>
      <xdr:rowOff>110031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8221" b="8752"/>
        <a:stretch/>
      </xdr:blipFill>
      <xdr:spPr>
        <a:xfrm>
          <a:off x="0" y="0"/>
          <a:ext cx="1176617" cy="126423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73"/>
  <sheetViews>
    <sheetView showGridLines="0" tabSelected="1" topLeftCell="A40" zoomScale="85" zoomScaleNormal="85" workbookViewId="0">
      <selection activeCell="M62" sqref="M62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20.140625" style="1" bestFit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20.140625" style="1" bestFit="1" customWidth="1"/>
    <col min="14" max="16384" width="11.42578125" style="1"/>
  </cols>
  <sheetData>
    <row r="1" spans="1:13" ht="23.25" customHeight="1" x14ac:dyDescent="0.2"/>
    <row r="2" spans="1:13" ht="36.75" x14ac:dyDescent="0.2">
      <c r="A2" s="57" t="s">
        <v>5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</row>
    <row r="3" spans="1:13" ht="23.25" x14ac:dyDescent="0.2">
      <c r="A3" s="58" t="s">
        <v>120</v>
      </c>
      <c r="B3" s="58"/>
      <c r="C3" s="58"/>
      <c r="D3" s="58"/>
      <c r="E3" s="58"/>
      <c r="F3" s="58"/>
      <c r="G3" s="58"/>
      <c r="H3" s="58"/>
      <c r="I3" s="58"/>
      <c r="J3" s="58"/>
      <c r="K3" s="58"/>
      <c r="L3" s="58"/>
      <c r="M3" s="58"/>
    </row>
    <row r="4" spans="1:13" ht="17.25" x14ac:dyDescent="0.2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</row>
    <row r="5" spans="1:13" x14ac:dyDescent="0.2">
      <c r="H5" s="3"/>
    </row>
    <row r="6" spans="1:13" ht="15" x14ac:dyDescent="0.2">
      <c r="A6" s="60" t="s">
        <v>0</v>
      </c>
      <c r="B6" s="60"/>
      <c r="C6" s="60"/>
      <c r="D6" s="60"/>
      <c r="E6" s="60"/>
      <c r="F6" s="60"/>
      <c r="H6" s="60" t="s">
        <v>25</v>
      </c>
      <c r="I6" s="60"/>
      <c r="J6" s="60"/>
      <c r="K6" s="60"/>
    </row>
    <row r="7" spans="1:13" x14ac:dyDescent="0.2">
      <c r="A7" s="4"/>
    </row>
    <row r="8" spans="1:13" s="4" customFormat="1" ht="15" x14ac:dyDescent="0.2">
      <c r="A8" s="16" t="s">
        <v>1</v>
      </c>
      <c r="B8" s="5"/>
      <c r="D8" s="5"/>
      <c r="E8" s="5"/>
      <c r="F8" s="6">
        <f>SUM(D9:D24)</f>
        <v>8494270.7800000012</v>
      </c>
      <c r="H8" s="16" t="s">
        <v>1</v>
      </c>
      <c r="I8" s="5"/>
      <c r="J8" s="5"/>
      <c r="K8" s="5"/>
      <c r="M8" s="6">
        <f>SUM(K9:K28)</f>
        <v>3755927.0399999996</v>
      </c>
    </row>
    <row r="9" spans="1:13" x14ac:dyDescent="0.2">
      <c r="A9" s="1" t="s">
        <v>6</v>
      </c>
      <c r="D9" s="2">
        <f>+B10+B11</f>
        <v>834420.63</v>
      </c>
      <c r="H9" s="1" t="s">
        <v>26</v>
      </c>
      <c r="K9" s="2">
        <f>SUM(I10:I12)</f>
        <v>96244.49</v>
      </c>
    </row>
    <row r="10" spans="1:13" x14ac:dyDescent="0.2">
      <c r="A10" s="15" t="s">
        <v>2</v>
      </c>
      <c r="B10" s="2">
        <v>36641.26</v>
      </c>
      <c r="H10" s="15" t="s">
        <v>27</v>
      </c>
      <c r="I10" s="2">
        <v>6279.02</v>
      </c>
    </row>
    <row r="11" spans="1:13" x14ac:dyDescent="0.2">
      <c r="A11" s="15" t="s">
        <v>7</v>
      </c>
      <c r="B11" s="7">
        <v>797779.37</v>
      </c>
      <c r="F11" s="8"/>
      <c r="H11" s="15" t="s">
        <v>28</v>
      </c>
      <c r="I11" s="9">
        <v>82566.19</v>
      </c>
    </row>
    <row r="12" spans="1:13" x14ac:dyDescent="0.2">
      <c r="A12" s="1" t="s">
        <v>29</v>
      </c>
      <c r="D12" s="2">
        <f>SUM(B13:B16)</f>
        <v>2273716.6199999996</v>
      </c>
      <c r="H12" s="15" t="s">
        <v>30</v>
      </c>
      <c r="I12" s="7">
        <v>7399.28</v>
      </c>
    </row>
    <row r="13" spans="1:13" x14ac:dyDescent="0.2">
      <c r="A13" s="15" t="s">
        <v>31</v>
      </c>
      <c r="B13" s="9">
        <v>194700</v>
      </c>
      <c r="C13" s="14"/>
      <c r="D13" s="9"/>
      <c r="H13" s="1" t="s">
        <v>32</v>
      </c>
      <c r="K13" s="2">
        <f>SUM(I14:I16)</f>
        <v>1933111.54</v>
      </c>
    </row>
    <row r="14" spans="1:13" x14ac:dyDescent="0.2">
      <c r="A14" s="15" t="s">
        <v>34</v>
      </c>
      <c r="B14" s="9">
        <v>2056787.59</v>
      </c>
      <c r="C14" s="14"/>
      <c r="D14" s="9"/>
      <c r="H14" s="15" t="s">
        <v>33</v>
      </c>
      <c r="I14" s="9">
        <v>1115287.75</v>
      </c>
    </row>
    <row r="15" spans="1:13" x14ac:dyDescent="0.2">
      <c r="A15" s="15" t="s">
        <v>36</v>
      </c>
      <c r="B15" s="9">
        <v>24661.67</v>
      </c>
      <c r="C15" s="14"/>
      <c r="D15" s="12"/>
      <c r="F15" s="5"/>
      <c r="H15" s="15" t="s">
        <v>35</v>
      </c>
      <c r="I15" s="9">
        <v>794215.37</v>
      </c>
    </row>
    <row r="16" spans="1:13" x14ac:dyDescent="0.2">
      <c r="A16" s="15" t="s">
        <v>119</v>
      </c>
      <c r="B16" s="21">
        <v>-2432.64</v>
      </c>
      <c r="C16" s="14"/>
      <c r="D16" s="12"/>
      <c r="F16" s="5"/>
      <c r="H16" s="15" t="s">
        <v>37</v>
      </c>
      <c r="I16" s="7">
        <v>23608.42</v>
      </c>
    </row>
    <row r="17" spans="1:13" x14ac:dyDescent="0.2">
      <c r="A17" s="1" t="s">
        <v>38</v>
      </c>
      <c r="B17" s="9"/>
      <c r="C17" s="14"/>
      <c r="D17" s="9">
        <f>+B18+B19+B20</f>
        <v>3543375.4700000007</v>
      </c>
      <c r="F17" s="6"/>
      <c r="H17" s="30" t="s">
        <v>39</v>
      </c>
      <c r="I17" s="9"/>
      <c r="K17" s="2">
        <f>+I18</f>
        <v>298159.84999999998</v>
      </c>
    </row>
    <row r="18" spans="1:13" x14ac:dyDescent="0.2">
      <c r="A18" s="15" t="s">
        <v>40</v>
      </c>
      <c r="B18" s="9">
        <v>3078003.45</v>
      </c>
      <c r="C18" s="14"/>
      <c r="D18" s="9"/>
      <c r="F18" s="6"/>
      <c r="H18" s="15" t="s">
        <v>41</v>
      </c>
      <c r="I18" s="7">
        <v>298159.84999999998</v>
      </c>
    </row>
    <row r="19" spans="1:13" x14ac:dyDescent="0.2">
      <c r="A19" s="15" t="s">
        <v>42</v>
      </c>
      <c r="B19" s="9">
        <v>555531.53</v>
      </c>
      <c r="C19" s="14"/>
      <c r="D19" s="9"/>
      <c r="F19" s="6"/>
      <c r="H19" s="1" t="s">
        <v>43</v>
      </c>
      <c r="K19" s="2">
        <f>+I20+I21</f>
        <v>575224.22</v>
      </c>
    </row>
    <row r="20" spans="1:13" x14ac:dyDescent="0.2">
      <c r="A20" s="15" t="s">
        <v>44</v>
      </c>
      <c r="B20" s="21">
        <v>-90159.51</v>
      </c>
      <c r="C20" s="14"/>
      <c r="D20" s="9"/>
      <c r="F20" s="6"/>
      <c r="H20" s="15" t="s">
        <v>45</v>
      </c>
      <c r="I20" s="2">
        <v>365076.54</v>
      </c>
    </row>
    <row r="21" spans="1:13" x14ac:dyDescent="0.2">
      <c r="A21" s="30" t="s">
        <v>46</v>
      </c>
      <c r="B21" s="18"/>
      <c r="C21" s="14"/>
      <c r="D21" s="9">
        <f>+B22</f>
        <v>478669.3</v>
      </c>
      <c r="F21" s="6"/>
      <c r="H21" s="15" t="s">
        <v>47</v>
      </c>
      <c r="I21" s="7">
        <v>210147.68</v>
      </c>
    </row>
    <row r="22" spans="1:13" x14ac:dyDescent="0.2">
      <c r="A22" s="15" t="s">
        <v>48</v>
      </c>
      <c r="B22" s="21">
        <v>478669.3</v>
      </c>
      <c r="C22" s="14"/>
      <c r="D22" s="9"/>
      <c r="F22" s="6"/>
      <c r="H22" s="1" t="s">
        <v>49</v>
      </c>
      <c r="K22" s="2">
        <f>SUM(I23:I25)</f>
        <v>723914.48</v>
      </c>
    </row>
    <row r="23" spans="1:13" x14ac:dyDescent="0.2">
      <c r="A23" s="1" t="s">
        <v>50</v>
      </c>
      <c r="B23" s="9"/>
      <c r="C23" s="14"/>
      <c r="D23" s="9">
        <f>SUM(B24)</f>
        <v>1364088.76</v>
      </c>
      <c r="F23" s="6"/>
      <c r="H23" s="15" t="s">
        <v>51</v>
      </c>
      <c r="I23" s="2">
        <v>89911.98</v>
      </c>
    </row>
    <row r="24" spans="1:13" x14ac:dyDescent="0.2">
      <c r="A24" s="15" t="s">
        <v>115</v>
      </c>
      <c r="B24" s="7">
        <v>1364088.76</v>
      </c>
      <c r="C24" s="36"/>
      <c r="D24" s="7"/>
      <c r="F24" s="6"/>
      <c r="H24" s="15" t="s">
        <v>52</v>
      </c>
      <c r="I24" s="2">
        <v>44542.89</v>
      </c>
    </row>
    <row r="25" spans="1:13" x14ac:dyDescent="0.2">
      <c r="A25" s="15"/>
      <c r="B25" s="9"/>
      <c r="C25" s="14"/>
      <c r="D25" s="9"/>
      <c r="F25" s="6"/>
      <c r="H25" s="15" t="s">
        <v>53</v>
      </c>
      <c r="I25" s="7">
        <v>589459.61</v>
      </c>
    </row>
    <row r="26" spans="1:13" x14ac:dyDescent="0.2">
      <c r="A26" s="15"/>
      <c r="B26" s="9"/>
      <c r="C26" s="14"/>
      <c r="D26" s="9"/>
      <c r="F26" s="6"/>
      <c r="H26" s="1" t="s">
        <v>116</v>
      </c>
      <c r="K26" s="2">
        <f>+I27</f>
        <v>39650.120000000003</v>
      </c>
    </row>
    <row r="27" spans="1:13" x14ac:dyDescent="0.2">
      <c r="A27" s="15"/>
      <c r="B27" s="9"/>
      <c r="C27" s="14"/>
      <c r="D27" s="9"/>
      <c r="F27" s="6"/>
      <c r="H27" s="15" t="s">
        <v>117</v>
      </c>
      <c r="I27" s="2">
        <v>39650.120000000003</v>
      </c>
    </row>
    <row r="28" spans="1:13" ht="15" x14ac:dyDescent="0.2">
      <c r="A28" s="16" t="s">
        <v>4</v>
      </c>
      <c r="B28" s="1"/>
      <c r="D28" s="1"/>
      <c r="E28" s="1"/>
      <c r="F28" s="6">
        <f>+D29+D35</f>
        <v>108277.93000000005</v>
      </c>
      <c r="H28" s="1" t="s">
        <v>54</v>
      </c>
      <c r="K28" s="2">
        <f>+I29</f>
        <v>89622.34</v>
      </c>
    </row>
    <row r="29" spans="1:13" x14ac:dyDescent="0.2">
      <c r="A29" s="1" t="s">
        <v>8</v>
      </c>
      <c r="C29" s="2"/>
      <c r="D29" s="2">
        <f>SUM(B30:B34)</f>
        <v>1035288.62</v>
      </c>
      <c r="E29" s="1"/>
      <c r="H29" s="15" t="s">
        <v>56</v>
      </c>
      <c r="I29" s="2">
        <v>89622.34</v>
      </c>
      <c r="K29" s="7"/>
    </row>
    <row r="30" spans="1:13" x14ac:dyDescent="0.2">
      <c r="A30" s="15" t="s">
        <v>9</v>
      </c>
      <c r="B30" s="2">
        <v>97621.78</v>
      </c>
      <c r="C30" s="2"/>
      <c r="E30" s="1"/>
    </row>
    <row r="31" spans="1:13" x14ac:dyDescent="0.2">
      <c r="A31" s="15" t="s">
        <v>10</v>
      </c>
      <c r="B31" s="2">
        <v>54221.75</v>
      </c>
      <c r="C31" s="2"/>
      <c r="E31" s="1"/>
    </row>
    <row r="32" spans="1:13" ht="15" x14ac:dyDescent="0.2">
      <c r="A32" s="15" t="s">
        <v>11</v>
      </c>
      <c r="B32" s="2">
        <v>319684.73</v>
      </c>
      <c r="D32" s="1"/>
      <c r="E32" s="1"/>
      <c r="H32" s="16" t="s">
        <v>57</v>
      </c>
      <c r="I32" s="31"/>
      <c r="J32" s="31"/>
      <c r="K32" s="32"/>
      <c r="L32" s="16"/>
      <c r="M32" s="33">
        <f>+M8</f>
        <v>3755927.0399999996</v>
      </c>
    </row>
    <row r="33" spans="1:14" x14ac:dyDescent="0.2">
      <c r="A33" s="15" t="s">
        <v>61</v>
      </c>
      <c r="B33" s="2">
        <v>349072.36</v>
      </c>
      <c r="N33" s="8"/>
    </row>
    <row r="34" spans="1:14" ht="15" x14ac:dyDescent="0.2">
      <c r="A34" s="15" t="s">
        <v>62</v>
      </c>
      <c r="B34" s="7">
        <v>214688</v>
      </c>
      <c r="H34" s="29" t="s">
        <v>3</v>
      </c>
      <c r="I34" s="29"/>
      <c r="J34" s="29"/>
      <c r="K34" s="29"/>
    </row>
    <row r="35" spans="1:14" ht="15" x14ac:dyDescent="0.2">
      <c r="A35" s="1" t="s">
        <v>63</v>
      </c>
      <c r="D35" s="18">
        <f>+B36</f>
        <v>-927010.69</v>
      </c>
      <c r="H35" s="29"/>
      <c r="I35" s="29"/>
      <c r="J35" s="29"/>
      <c r="K35" s="29"/>
    </row>
    <row r="36" spans="1:14" ht="15" x14ac:dyDescent="0.2">
      <c r="A36" s="15" t="s">
        <v>64</v>
      </c>
      <c r="B36" s="21">
        <v>-927010.69</v>
      </c>
      <c r="D36" s="36"/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H38" s="29"/>
      <c r="I38" s="29"/>
      <c r="J38" s="29"/>
      <c r="K38" s="29"/>
    </row>
    <row r="39" spans="1:14" ht="15" x14ac:dyDescent="0.2">
      <c r="H39" s="29"/>
      <c r="I39" s="29"/>
      <c r="J39" s="29"/>
      <c r="K39" s="29"/>
    </row>
    <row r="40" spans="1:14" s="4" customFormat="1" ht="17.25" customHeight="1" x14ac:dyDescent="0.2">
      <c r="G40" s="1"/>
      <c r="H40" s="29"/>
      <c r="I40" s="29"/>
      <c r="J40" s="29"/>
      <c r="K40" s="29"/>
      <c r="L40" s="1"/>
      <c r="M40" s="1"/>
      <c r="N40" s="1"/>
    </row>
    <row r="41" spans="1:14" s="4" customFormat="1" ht="17.25" customHeight="1" x14ac:dyDescent="0.2">
      <c r="A41" s="15"/>
      <c r="B41" s="9"/>
      <c r="C41" s="14"/>
      <c r="D41" s="9"/>
      <c r="E41" s="2"/>
      <c r="F41" s="6"/>
      <c r="H41" s="4" t="s">
        <v>3</v>
      </c>
      <c r="K41" s="2"/>
      <c r="L41" s="2"/>
      <c r="M41" s="2">
        <f>+K42+K44</f>
        <v>4846621.6700000018</v>
      </c>
      <c r="N41" s="1"/>
    </row>
    <row r="42" spans="1:14" x14ac:dyDescent="0.2">
      <c r="A42" s="15"/>
      <c r="B42" s="9"/>
      <c r="D42" s="4"/>
      <c r="E42" s="4"/>
      <c r="F42" s="4"/>
      <c r="H42" s="1" t="s">
        <v>13</v>
      </c>
      <c r="K42" s="2">
        <f>+I43</f>
        <v>5300000</v>
      </c>
      <c r="L42" s="2"/>
      <c r="M42" s="2"/>
    </row>
    <row r="43" spans="1:14" x14ac:dyDescent="0.2">
      <c r="A43" s="15"/>
      <c r="B43" s="9"/>
      <c r="D43" s="4"/>
      <c r="E43" s="4"/>
      <c r="F43" s="4"/>
      <c r="H43" s="15" t="s">
        <v>14</v>
      </c>
      <c r="I43" s="7">
        <v>5300000</v>
      </c>
      <c r="L43" s="9"/>
      <c r="M43" s="9"/>
    </row>
    <row r="44" spans="1:14" x14ac:dyDescent="0.2">
      <c r="A44" s="15"/>
      <c r="D44" s="4"/>
      <c r="E44" s="4"/>
      <c r="F44" s="4"/>
      <c r="H44" s="1" t="s">
        <v>58</v>
      </c>
      <c r="K44" s="18">
        <f>+I45+I46</f>
        <v>-453378.32999999821</v>
      </c>
    </row>
    <row r="45" spans="1:14" x14ac:dyDescent="0.2">
      <c r="A45" s="15"/>
      <c r="D45" s="4"/>
      <c r="E45" s="4"/>
      <c r="F45" s="4"/>
      <c r="H45" s="15" t="s">
        <v>118</v>
      </c>
      <c r="I45" s="18">
        <v>-529295.69999999925</v>
      </c>
      <c r="J45" s="9"/>
      <c r="K45" s="9"/>
    </row>
    <row r="46" spans="1:14" x14ac:dyDescent="0.2">
      <c r="A46" s="15"/>
      <c r="B46" s="9"/>
      <c r="C46" s="14"/>
      <c r="D46" s="9"/>
      <c r="E46" s="4"/>
      <c r="F46" s="4"/>
      <c r="H46" s="15" t="s">
        <v>59</v>
      </c>
      <c r="I46" s="21">
        <f>12045066.8-11969149.43</f>
        <v>75917.370000001043</v>
      </c>
      <c r="K46" s="7"/>
      <c r="N46" s="34"/>
    </row>
    <row r="47" spans="1:14" x14ac:dyDescent="0.2">
      <c r="A47" s="15"/>
      <c r="B47" s="9"/>
      <c r="C47" s="14"/>
      <c r="D47" s="9"/>
      <c r="E47" s="4"/>
      <c r="F47" s="4"/>
      <c r="N47" s="34"/>
    </row>
    <row r="49" spans="1:13" ht="15" x14ac:dyDescent="0.2">
      <c r="H49" s="16" t="s">
        <v>60</v>
      </c>
      <c r="I49" s="31"/>
      <c r="J49" s="31"/>
      <c r="K49" s="32"/>
      <c r="L49" s="16"/>
      <c r="M49" s="33">
        <f>+M41</f>
        <v>4846621.6700000018</v>
      </c>
    </row>
    <row r="50" spans="1:13" ht="15" x14ac:dyDescent="0.2">
      <c r="H50" s="16"/>
      <c r="I50" s="31"/>
      <c r="J50" s="31"/>
      <c r="K50" s="32"/>
      <c r="L50" s="16"/>
      <c r="M50" s="35"/>
    </row>
    <row r="51" spans="1:13" hidden="1" x14ac:dyDescent="0.2"/>
    <row r="52" spans="1:13" hidden="1" x14ac:dyDescent="0.2"/>
    <row r="53" spans="1:13" hidden="1" x14ac:dyDescent="0.2"/>
    <row r="54" spans="1:13" hidden="1" x14ac:dyDescent="0.2"/>
    <row r="55" spans="1:13" hidden="1" x14ac:dyDescent="0.2"/>
    <row r="56" spans="1:13" ht="16.7" customHeight="1" x14ac:dyDescent="0.2"/>
    <row r="58" spans="1:13" ht="11.25" customHeight="1" x14ac:dyDescent="0.2">
      <c r="A58" s="15"/>
      <c r="B58" s="18"/>
      <c r="D58" s="14"/>
    </row>
    <row r="59" spans="1:13" ht="13.5" customHeight="1" x14ac:dyDescent="0.2">
      <c r="A59" s="15"/>
      <c r="B59" s="18"/>
      <c r="D59" s="14"/>
    </row>
    <row r="60" spans="1:13" ht="15.75" thickBot="1" x14ac:dyDescent="0.25">
      <c r="A60" s="29" t="s">
        <v>12</v>
      </c>
      <c r="B60" s="13"/>
      <c r="C60" s="13"/>
      <c r="D60" s="13"/>
      <c r="F60" s="17">
        <f>SUM(F8:F31)</f>
        <v>8602548.7100000009</v>
      </c>
      <c r="H60" s="29" t="s">
        <v>15</v>
      </c>
      <c r="I60" s="13"/>
      <c r="J60" s="13"/>
      <c r="K60" s="13"/>
      <c r="L60" s="2"/>
      <c r="M60" s="17">
        <f>+M32+M49</f>
        <v>8602548.7100000009</v>
      </c>
    </row>
    <row r="61" spans="1:13" ht="11.25" customHeight="1" thickTop="1" x14ac:dyDescent="0.2">
      <c r="M61" s="28"/>
    </row>
    <row r="62" spans="1:13" x14ac:dyDescent="0.2">
      <c r="M62" s="8"/>
    </row>
    <row r="63" spans="1:13" x14ac:dyDescent="0.2">
      <c r="I63" s="9"/>
      <c r="J63" s="11"/>
      <c r="K63" s="11"/>
      <c r="L63" s="14"/>
      <c r="M63" s="12"/>
    </row>
    <row r="64" spans="1:13" x14ac:dyDescent="0.2">
      <c r="H64" s="14"/>
      <c r="I64" s="9"/>
      <c r="J64" s="11"/>
      <c r="K64" s="11"/>
      <c r="L64" s="14"/>
      <c r="M64" s="14"/>
    </row>
    <row r="65" spans="1:14" s="14" customFormat="1" ht="37.5" customHeight="1" x14ac:dyDescent="0.2">
      <c r="A65" s="1"/>
      <c r="B65" s="2"/>
      <c r="C65" s="1"/>
      <c r="D65" s="2"/>
      <c r="E65" s="2"/>
      <c r="F65" s="1"/>
      <c r="I65" s="9"/>
      <c r="J65" s="9"/>
      <c r="K65" s="9"/>
      <c r="L65" s="12"/>
      <c r="N65" s="1"/>
    </row>
    <row r="66" spans="1:14" s="14" customFormat="1" ht="18" customHeight="1" x14ac:dyDescent="0.2">
      <c r="A66" s="1"/>
      <c r="B66" s="2"/>
      <c r="C66" s="1"/>
      <c r="D66" s="2"/>
      <c r="E66" s="2"/>
      <c r="F66" s="1"/>
      <c r="H66" s="10"/>
      <c r="I66" s="9"/>
      <c r="J66" s="9"/>
      <c r="K66" s="9"/>
      <c r="L66" s="12"/>
      <c r="N66" s="1"/>
    </row>
    <row r="67" spans="1:14" ht="18.75" customHeight="1" x14ac:dyDescent="0.2">
      <c r="A67" s="14"/>
      <c r="B67" s="9"/>
      <c r="C67" s="14"/>
      <c r="D67" s="9"/>
      <c r="E67" s="9"/>
      <c r="F67" s="14"/>
      <c r="G67" s="14"/>
      <c r="H67" s="10"/>
      <c r="I67" s="9"/>
      <c r="J67" s="9"/>
      <c r="K67" s="9"/>
      <c r="L67" s="14"/>
      <c r="M67" s="14"/>
    </row>
    <row r="68" spans="1:14" ht="14.25" x14ac:dyDescent="0.2">
      <c r="A68" s="14"/>
      <c r="B68" s="14"/>
      <c r="C68" s="14"/>
      <c r="D68" s="14"/>
      <c r="E68" s="14"/>
      <c r="F68" s="14"/>
      <c r="G68" s="14"/>
      <c r="H68" s="14"/>
      <c r="I68" s="19"/>
      <c r="J68" s="20"/>
      <c r="K68" s="37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x14ac:dyDescent="0.2">
      <c r="A70" s="14"/>
      <c r="B70" s="9"/>
      <c r="C70" s="14"/>
      <c r="D70" s="9"/>
      <c r="E70" s="9"/>
      <c r="F70" s="14"/>
      <c r="H70" s="14"/>
      <c r="I70" s="9"/>
      <c r="J70" s="9"/>
      <c r="K70" s="9"/>
      <c r="L70" s="14"/>
      <c r="M70" s="14"/>
    </row>
    <row r="71" spans="1:14" ht="14.25" x14ac:dyDescent="0.2">
      <c r="H71" s="19"/>
      <c r="N71" s="14"/>
    </row>
    <row r="72" spans="1:14" x14ac:dyDescent="0.2">
      <c r="H72" s="14"/>
      <c r="N72" s="14"/>
    </row>
    <row r="73" spans="1:14" x14ac:dyDescent="0.2">
      <c r="H73" s="14"/>
    </row>
  </sheetData>
  <mergeCells count="5">
    <mergeCell ref="A2:M2"/>
    <mergeCell ref="A3:M3"/>
    <mergeCell ref="A4:M4"/>
    <mergeCell ref="A6:F6"/>
    <mergeCell ref="H6:K6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05</vt:lpstr>
      <vt:lpstr>ESTADO DE RESULTADOS</vt:lpstr>
    </vt:vector>
  </TitlesOfParts>
  <Company>JAVIER VENTURA HERNANDEZ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2021-01-30T05:41:20Z</cp:lastPrinted>
  <dcterms:created xsi:type="dcterms:W3CDTF">2004-07-25T19:56:43Z</dcterms:created>
  <dcterms:modified xsi:type="dcterms:W3CDTF">2021-01-30T05:41:29Z</dcterms:modified>
</cp:coreProperties>
</file>