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06. BOLSA DE VALORES\2020\02. INVERSIONES FINANCIERAS GRUPO IMPERIA CUSCATLAN, S.A\"/>
    </mc:Choice>
  </mc:AlternateContent>
  <bookViews>
    <workbookView xWindow="276" yWindow="612" windowWidth="9708" windowHeight="9372"/>
  </bookViews>
  <sheets>
    <sheet name="EF IFIC INDIVIDUALES" sheetId="3" r:id="rId1"/>
    <sheet name="BComprobacion" sheetId="4" r:id="rId2"/>
  </sheets>
  <calcPr calcId="162913"/>
</workbook>
</file>

<file path=xl/calcChain.xml><?xml version="1.0" encoding="utf-8"?>
<calcChain xmlns="http://schemas.openxmlformats.org/spreadsheetml/2006/main">
  <c r="D147" i="4" l="1"/>
  <c r="D208" i="4"/>
  <c r="D202" i="4"/>
  <c r="D169" i="4"/>
  <c r="D164" i="4"/>
  <c r="D140" i="4"/>
  <c r="D136" i="4" l="1"/>
  <c r="D69" i="4"/>
  <c r="D53" i="4"/>
  <c r="D44" i="4"/>
  <c r="D36" i="4"/>
  <c r="D9" i="4"/>
  <c r="C31" i="3"/>
  <c r="B60" i="3" l="1"/>
  <c r="B64" i="3" s="1"/>
  <c r="B68" i="3" s="1"/>
  <c r="B71" i="3" s="1"/>
  <c r="C60" i="3"/>
  <c r="B31" i="3" l="1"/>
  <c r="B16" i="3"/>
  <c r="B25" i="3"/>
  <c r="C64" i="3"/>
  <c r="C68" i="3" s="1"/>
  <c r="C71" i="3" s="1"/>
  <c r="C25" i="3"/>
  <c r="C16" i="3"/>
  <c r="C32" i="3" l="1"/>
  <c r="E32" i="3" s="1"/>
  <c r="B32" i="3"/>
  <c r="D32" i="3" s="1"/>
</calcChain>
</file>

<file path=xl/sharedStrings.xml><?xml version="1.0" encoding="utf-8"?>
<sst xmlns="http://schemas.openxmlformats.org/spreadsheetml/2006/main" count="495" uniqueCount="430">
  <si>
    <t>(Expresado en Miles de US$)</t>
  </si>
  <si>
    <t/>
  </si>
  <si>
    <t>Caja y bancos</t>
  </si>
  <si>
    <t>Reportos y otras op. búrsatiles</t>
  </si>
  <si>
    <t>Inversiones fin. netas</t>
  </si>
  <si>
    <t>Cartera de préstamos neta</t>
  </si>
  <si>
    <t>Bienes recibidos en pago</t>
  </si>
  <si>
    <t>Inversiones accionarias</t>
  </si>
  <si>
    <t>Diversos</t>
  </si>
  <si>
    <t>Activo fijo neto</t>
  </si>
  <si>
    <t>Crédito mercantil</t>
  </si>
  <si>
    <t>Otros</t>
  </si>
  <si>
    <t>TOTAL ACTIVO</t>
  </si>
  <si>
    <t>Depósito de clientes</t>
  </si>
  <si>
    <t>Préstamos de otros bancos</t>
  </si>
  <si>
    <t>Titulo de emisión propia</t>
  </si>
  <si>
    <t>Otros pasivos</t>
  </si>
  <si>
    <t>Interés minoritario en afiliadas</t>
  </si>
  <si>
    <t>TOTAL PASIVO</t>
  </si>
  <si>
    <t>Capital social pagado</t>
  </si>
  <si>
    <t>Patrimonio restringido</t>
  </si>
  <si>
    <t>Utilidades y reservas acumuladas</t>
  </si>
  <si>
    <t>TOTAL PATRIMONIO</t>
  </si>
  <si>
    <t>TOTAL PASIVO Y PATRIMONIO</t>
  </si>
  <si>
    <t>Intereses por préstamos</t>
  </si>
  <si>
    <t>Comisiones y otros ing. por préstamos</t>
  </si>
  <si>
    <t>Ingresos por inversiones, reportos y otros</t>
  </si>
  <si>
    <t>Operaciones en monedas extranjera</t>
  </si>
  <si>
    <t>Otros servicios y contingencias</t>
  </si>
  <si>
    <t>Costos de operación</t>
  </si>
  <si>
    <t>Reserva de saneamiento</t>
  </si>
  <si>
    <t>Gastos de funcionarios y empleados</t>
  </si>
  <si>
    <t>Gastos generales</t>
  </si>
  <si>
    <t>Depreciaciones y amortizaciones</t>
  </si>
  <si>
    <t>Otros ingresos</t>
  </si>
  <si>
    <t>Otros egresos</t>
  </si>
  <si>
    <t>Interés minoritario</t>
  </si>
  <si>
    <t>Reserva legal</t>
  </si>
  <si>
    <t>Préstamo del Banco de Desarrollo de El Salvador</t>
  </si>
  <si>
    <t>Intereses sobre depósitos</t>
  </si>
  <si>
    <t>Impuesto sobre la renta</t>
  </si>
  <si>
    <t>Cuentas por cobrar</t>
  </si>
  <si>
    <t>Utilidad antes de Impuesto</t>
  </si>
  <si>
    <t>Utilidad Neta</t>
  </si>
  <si>
    <t>Utilidad del presente ejercicio</t>
  </si>
  <si>
    <t>Utilidad Bruta</t>
  </si>
  <si>
    <t>Pérdida de Operación</t>
  </si>
  <si>
    <t>Firmados por:</t>
  </si>
  <si>
    <t>José Eduardo Montenegro Palomo                         Gerardo Emilio Kuri Nosthas</t>
  </si>
  <si>
    <t xml:space="preserve">           Representante Legal                                              Director de Finanzas                                                 </t>
  </si>
  <si>
    <t>INVERSIONES FINANCIERAS GRUPO IMPERIA CUSCATLAN, S.A.</t>
  </si>
  <si>
    <r>
      <t xml:space="preserve">                                           Ricardo Ernesto Mej</t>
    </r>
    <r>
      <rPr>
        <sz val="11"/>
        <color theme="1"/>
        <rFont val="Calibri"/>
        <family val="2"/>
      </rPr>
      <t>ía Reinoza</t>
    </r>
  </si>
  <si>
    <t xml:space="preserve">                                                               Contador</t>
  </si>
  <si>
    <t>Balance General al 31 de Diciembre de 2020 y 2019</t>
  </si>
  <si>
    <t>Estado de Resultados del 1 de Enero al 31 de Diciembre de 2020 y 2019</t>
  </si>
  <si>
    <t>Cuenta</t>
  </si>
  <si>
    <t>Nombre Cuenta</t>
  </si>
  <si>
    <t>Saldo Local</t>
  </si>
  <si>
    <t>1</t>
  </si>
  <si>
    <t>ACTIVOS</t>
  </si>
  <si>
    <t>11</t>
  </si>
  <si>
    <t>ACTIVOS DE INTERMEDIACION</t>
  </si>
  <si>
    <t>111</t>
  </si>
  <si>
    <t>FONDOS DISPONIBLES</t>
  </si>
  <si>
    <t>1110</t>
  </si>
  <si>
    <t>111002</t>
  </si>
  <si>
    <t>DEPOSITOS EN EL BCR</t>
  </si>
  <si>
    <t>1110020201</t>
  </si>
  <si>
    <t>DEPOSITOS OTROS - ML</t>
  </si>
  <si>
    <t>111002020100</t>
  </si>
  <si>
    <t>CERTIFICADO DE DEPOSITO</t>
  </si>
  <si>
    <t>111004</t>
  </si>
  <si>
    <t>DEPOSITOS EN BANCOS LOCALES</t>
  </si>
  <si>
    <t>1110040101</t>
  </si>
  <si>
    <t>A LA VISTA - MN</t>
  </si>
  <si>
    <t>111004010100</t>
  </si>
  <si>
    <t>CUSCATLAN CTA. CORRIENTE 018301000060207</t>
  </si>
  <si>
    <t>111004010101</t>
  </si>
  <si>
    <t>Cuscatlán No. 008-301-000010218  (EXENTA)</t>
  </si>
  <si>
    <t>111004010102</t>
  </si>
  <si>
    <t>SCOTIABANK, S.A.  Cta Cte Nº 7140020979</t>
  </si>
  <si>
    <t>111004010103</t>
  </si>
  <si>
    <t>BCO G T CONTINENTAL, S.A. CTA CTE 017-100-000000985</t>
  </si>
  <si>
    <t>111004010104</t>
  </si>
  <si>
    <t>BCO. ATLANTIDA CTA. CTE. REMUNERADA 3103013121027</t>
  </si>
  <si>
    <t>111004010105</t>
  </si>
  <si>
    <t>BCO HIPOTECARIO CTA CTE REMUNERADA No. 00210298939</t>
  </si>
  <si>
    <t>111004010106</t>
  </si>
  <si>
    <t>CUENTA CTE BCO. CUSCATLAN 382301000003028_EXENTA</t>
  </si>
  <si>
    <t>111004010107</t>
  </si>
  <si>
    <t>SCOTIABANK, S.A. Cta Cte Nº 1740005657</t>
  </si>
  <si>
    <t>1110040201</t>
  </si>
  <si>
    <t>DEPOSITOS DE AHORRO</t>
  </si>
  <si>
    <t>111004020100</t>
  </si>
  <si>
    <t>DEPOSITO DE AHORROS BANCO G T CONTINENTAL</t>
  </si>
  <si>
    <t>111004020101</t>
  </si>
  <si>
    <t>CUENTA DE AHORROS BANCO DE AMERICA CENTRAL</t>
  </si>
  <si>
    <t>111004020102</t>
  </si>
  <si>
    <t>DEPOSITOS DE AHORRO APOYO INTEGRAL No. 022-015-000395056-01</t>
  </si>
  <si>
    <t>111004020103</t>
  </si>
  <si>
    <t>DPTO DE AHORRO BANCO HIPOTECARIO Cta. No. 00210298939</t>
  </si>
  <si>
    <t>1110040301</t>
  </si>
  <si>
    <t>A PLAZO - MN</t>
  </si>
  <si>
    <t>111004030100</t>
  </si>
  <si>
    <t>DEPOSITO A PLAZO BCO ATLANTIDA No. 3102010027362</t>
  </si>
  <si>
    <t>111004030101</t>
  </si>
  <si>
    <t>DEPOSITO A PLAZO BCO ATLANTIDA No. 3102010028051</t>
  </si>
  <si>
    <t>111004030102</t>
  </si>
  <si>
    <t>DEPOSITO A PLAZO BANCO HIPOTECARIO No. 20800105346</t>
  </si>
  <si>
    <t>111004030103</t>
  </si>
  <si>
    <t>DEPOSITO A PLAZO BANCO INDUSTRIAL 31-505-000362-0</t>
  </si>
  <si>
    <t>1110049901</t>
  </si>
  <si>
    <t>INTERESES Y OTROS POR COBRAR - MN</t>
  </si>
  <si>
    <t>111004990100</t>
  </si>
  <si>
    <t>PROVISION DE INTERESES POR DEPOSITO A PLAZO</t>
  </si>
  <si>
    <t>111004990101</t>
  </si>
  <si>
    <t>PROVISION INTERESES DEPOSITOS DE AHORROS</t>
  </si>
  <si>
    <t>111004990102</t>
  </si>
  <si>
    <t>PROVISION INTERESES DEPOSITOS EN CTA CORRIENTE REMUNERADA</t>
  </si>
  <si>
    <t>12</t>
  </si>
  <si>
    <t>OTROS ACTIVOS</t>
  </si>
  <si>
    <t>124</t>
  </si>
  <si>
    <t>GASTOS PAGADOS POR ANTICIPADO Y CARGOS DIFERIDOS</t>
  </si>
  <si>
    <t>1240</t>
  </si>
  <si>
    <t>124098</t>
  </si>
  <si>
    <t>OTROS PAGOS ANTICIPADOS</t>
  </si>
  <si>
    <t>1240980101</t>
  </si>
  <si>
    <t>PAGO A CUENTA DEL IMPUESTO SOBRE LA RENTA</t>
  </si>
  <si>
    <t>124098010101</t>
  </si>
  <si>
    <t>RETENCIONES SOBRE ISR</t>
  </si>
  <si>
    <t>1240980901</t>
  </si>
  <si>
    <t>OTROS</t>
  </si>
  <si>
    <t>124098090100</t>
  </si>
  <si>
    <t>CONTRIBUCIONES PRESUPUESTO SSF</t>
  </si>
  <si>
    <t>124098090102</t>
  </si>
  <si>
    <t>125</t>
  </si>
  <si>
    <t>CUENTAS POR COBRAR</t>
  </si>
  <si>
    <t>1250</t>
  </si>
  <si>
    <t>125004</t>
  </si>
  <si>
    <t>ANTICIPOS</t>
  </si>
  <si>
    <t>1250040201</t>
  </si>
  <si>
    <t>A PROVEEDORES - MN</t>
  </si>
  <si>
    <t>125004020101</t>
  </si>
  <si>
    <t>PROVEEDORES</t>
  </si>
  <si>
    <t>125099</t>
  </si>
  <si>
    <t>OTRAS</t>
  </si>
  <si>
    <t>1250990301</t>
  </si>
  <si>
    <t>CREDITO FISCAL- IVA</t>
  </si>
  <si>
    <t>125099030100</t>
  </si>
  <si>
    <t>CREDITO FISCAL - IVA</t>
  </si>
  <si>
    <t>1250999101</t>
  </si>
  <si>
    <t>OTRAS MN</t>
  </si>
  <si>
    <t>125099910103</t>
  </si>
  <si>
    <t>DIVIDENDOS POR COBRAR</t>
  </si>
  <si>
    <t>126</t>
  </si>
  <si>
    <t>DERECHOS Y PARTICIPACIONES</t>
  </si>
  <si>
    <t>1260</t>
  </si>
  <si>
    <t>126002</t>
  </si>
  <si>
    <t>AFILIADAS</t>
  </si>
  <si>
    <t>1260020101</t>
  </si>
  <si>
    <t>EN SOCIEDADES NACIONALES - MN - VALOR DE ADQUISICION</t>
  </si>
  <si>
    <t>126002010100</t>
  </si>
  <si>
    <t>BANCO CUSCATLAN, DE EL SALVADOR, S.A.</t>
  </si>
  <si>
    <t>126002010101</t>
  </si>
  <si>
    <t>TARJETAS CUSCATLAN, S.A.</t>
  </si>
  <si>
    <t>126002010102</t>
  </si>
  <si>
    <t>SISA INVERSIONES, S.A.</t>
  </si>
  <si>
    <t>126002010103</t>
  </si>
  <si>
    <t>PARTICIPACION EN UTILIDADES BANCO CUSCATLAN, EL SALVADOR,  S.A.</t>
  </si>
  <si>
    <t>126002010104</t>
  </si>
  <si>
    <t>PARTICIPACION EN UTILIDADES TARJETAS CUSCATLAN, S.A. DE C.V.</t>
  </si>
  <si>
    <t>126002010105</t>
  </si>
  <si>
    <t>PARTICIPACION EN UTILIDADES SEGUROS E INVERSIONES, S.A.</t>
  </si>
  <si>
    <t>126002010106</t>
  </si>
  <si>
    <t>SISA SV, S.A.</t>
  </si>
  <si>
    <t>126002010107</t>
  </si>
  <si>
    <t>BANCO CUSCATLAN SV, S.A.</t>
  </si>
  <si>
    <t>126003</t>
  </si>
  <si>
    <t>PARTICIPACIONES Y OTROS DERECHOS</t>
  </si>
  <si>
    <t>1260030101</t>
  </si>
  <si>
    <t>PARTICIPACIONES - MN - VALOR DE ADQUISICION</t>
  </si>
  <si>
    <t>126003010100</t>
  </si>
  <si>
    <t>126003010101</t>
  </si>
  <si>
    <t>PARTICIPACION EN UTILIDADES TARJETAS CUSCATLAN, S.A.</t>
  </si>
  <si>
    <t>126003010102</t>
  </si>
  <si>
    <t>PARTICIPACION EN UTILIDADES SISA INVERSIONES, S.A.</t>
  </si>
  <si>
    <t>2</t>
  </si>
  <si>
    <t>PASIVOS</t>
  </si>
  <si>
    <t>22</t>
  </si>
  <si>
    <t>OTROS PASIVOS</t>
  </si>
  <si>
    <t>222</t>
  </si>
  <si>
    <t>CUENTAS POR PAGAR</t>
  </si>
  <si>
    <t>2220</t>
  </si>
  <si>
    <t>222002</t>
  </si>
  <si>
    <t>DIVIDENDOS Y PARTICIPACIONES</t>
  </si>
  <si>
    <t>2220020101</t>
  </si>
  <si>
    <t>DIVIDENDOS</t>
  </si>
  <si>
    <t>222002010100</t>
  </si>
  <si>
    <t>DIVIDENDOS POR DISTRIBUIR</t>
  </si>
  <si>
    <t>222002010101</t>
  </si>
  <si>
    <t>CUENTAS POR PAGAR ACCIONISTAS</t>
  </si>
  <si>
    <t>222003</t>
  </si>
  <si>
    <t>IMPUESTOS SERVICIOS PUBLICOS Y OTRAS OBLIGACIONES</t>
  </si>
  <si>
    <t>2220030401</t>
  </si>
  <si>
    <t>222003040100</t>
  </si>
  <si>
    <t>CUENTAS POR PAGAR PROVEEDORES</t>
  </si>
  <si>
    <t>222003040101</t>
  </si>
  <si>
    <t>PROV.HONORARIOS AUDITORIA FISCAL</t>
  </si>
  <si>
    <t>222003040108</t>
  </si>
  <si>
    <t>TRANSITORIA PAGADURIA ANALISIS LIOF</t>
  </si>
  <si>
    <t>222003040139</t>
  </si>
  <si>
    <t>PROV.HONORARIOS AUDITORIA FINANCIERA</t>
  </si>
  <si>
    <t>2220030501</t>
  </si>
  <si>
    <t>OTROS ACREEDORES - MN</t>
  </si>
  <si>
    <t>222003050127</t>
  </si>
  <si>
    <t>GASTOS DEVENGADOS POR LIQUIDAR</t>
  </si>
  <si>
    <t>222004</t>
  </si>
  <si>
    <t>IMPUESTO SOBRE LA RENTA</t>
  </si>
  <si>
    <t>2220040001</t>
  </si>
  <si>
    <t>222004000100</t>
  </si>
  <si>
    <t>222005</t>
  </si>
  <si>
    <t>PASIVOS TRANSITORIOS</t>
  </si>
  <si>
    <t>2220050201</t>
  </si>
  <si>
    <t>COBROS POR CUENTA AJENA - MN</t>
  </si>
  <si>
    <t>222005020161</t>
  </si>
  <si>
    <t>LIQUIDACION AP INTERCOMPANY</t>
  </si>
  <si>
    <t>222099</t>
  </si>
  <si>
    <t>2220999101</t>
  </si>
  <si>
    <t>222099910100</t>
  </si>
  <si>
    <t>CUENTAS POR PAGAR ACCIONISTAS APORTES</t>
  </si>
  <si>
    <t>223</t>
  </si>
  <si>
    <t>RETENCIONES</t>
  </si>
  <si>
    <t>2230</t>
  </si>
  <si>
    <t>223000</t>
  </si>
  <si>
    <t>2230000100</t>
  </si>
  <si>
    <t>223000010001</t>
  </si>
  <si>
    <t>RETENCIONES SERVICIOS INDEPENDIENTES</t>
  </si>
  <si>
    <t>2230000500</t>
  </si>
  <si>
    <t>OTRAS RETENCIONES</t>
  </si>
  <si>
    <t>223000050021</t>
  </si>
  <si>
    <t>IVA UNO POR CIENTO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</si>
  <si>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</si>
  <si>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</si>
  <si>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</si>
  <si>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</si>
  <si>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</si>
  <si>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</si>
  <si>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</si>
  <si>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</si>
  <si>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3110010101</t>
  </si>
  <si>
    <t>ACCIONES COMUNES</t>
  </si>
  <si>
    <t>311001010100</t>
  </si>
  <si>
    <t>CAPITAL PAGADO</t>
  </si>
  <si>
    <t>313</t>
  </si>
  <si>
    <t>RESERVAS DE CAPITAL</t>
  </si>
  <si>
    <t>3130</t>
  </si>
  <si>
    <t>313000</t>
  </si>
  <si>
    <t>RESERVAS</t>
  </si>
  <si>
    <t>3130000100</t>
  </si>
  <si>
    <t>RESERVA LEGAL</t>
  </si>
  <si>
    <t>313000010000</t>
  </si>
  <si>
    <t>3130000300</t>
  </si>
  <si>
    <t>RESERVAS VOLUNTARIAS</t>
  </si>
  <si>
    <t>313000030000</t>
  </si>
  <si>
    <t>314</t>
  </si>
  <si>
    <t>RESULTADOS POR APLICAR</t>
  </si>
  <si>
    <t>3140</t>
  </si>
  <si>
    <t>314001</t>
  </si>
  <si>
    <t>RESULTADOS DE EJERCICIOS ANTERIORES</t>
  </si>
  <si>
    <t>3140010101</t>
  </si>
  <si>
    <t>UTILIDADES</t>
  </si>
  <si>
    <t>314001010100</t>
  </si>
  <si>
    <t>32</t>
  </si>
  <si>
    <t>PATRIMONIO RESTRINGIDO</t>
  </si>
  <si>
    <t>321</t>
  </si>
  <si>
    <t>UTILIDADES NO DISTRIBUIBLES</t>
  </si>
  <si>
    <t>3210</t>
  </si>
  <si>
    <t>321000</t>
  </si>
  <si>
    <t>3210000101</t>
  </si>
  <si>
    <t>321000010100</t>
  </si>
  <si>
    <t>UTILIDADES NO DISTRIBUIBLES SV</t>
  </si>
  <si>
    <t>322</t>
  </si>
  <si>
    <t>REVALUACIONES</t>
  </si>
  <si>
    <t>3220</t>
  </si>
  <si>
    <t>322000</t>
  </si>
  <si>
    <t>REVALUOS</t>
  </si>
  <si>
    <t>3220000100</t>
  </si>
  <si>
    <t>REVALUO DE INMUEBLES DEL ACTIVO FIJO</t>
  </si>
  <si>
    <t>322000010000</t>
  </si>
  <si>
    <t>SUPERAVIT POR REVALUACION DE ACTIVOS</t>
  </si>
  <si>
    <t>325</t>
  </si>
  <si>
    <t>PROVISIONES</t>
  </si>
  <si>
    <t>3250</t>
  </si>
  <si>
    <t>325001</t>
  </si>
  <si>
    <t>POR RIESGOS GENERICOS DE LA ACTIVIDAD BANCARIO</t>
  </si>
  <si>
    <t>3250010100</t>
  </si>
  <si>
    <t>RIESGO PAIS</t>
  </si>
  <si>
    <t>325001010000</t>
  </si>
  <si>
    <t>6</t>
  </si>
  <si>
    <t>INGRESOS</t>
  </si>
  <si>
    <t>61</t>
  </si>
  <si>
    <t>INGRESOS DE OPERACIONES DE INTERMEDIACION</t>
  </si>
  <si>
    <t>611</t>
  </si>
  <si>
    <t>6110</t>
  </si>
  <si>
    <t>611004</t>
  </si>
  <si>
    <t>INTERESES SOBRE DEPOSITOS</t>
  </si>
  <si>
    <t>6110040200</t>
  </si>
  <si>
    <t>EN OTRAS INSTITUCIONES FINANCIERAS</t>
  </si>
  <si>
    <t>611004020001</t>
  </si>
  <si>
    <t>INTERESES DEPOSITOS A PLAZO</t>
  </si>
  <si>
    <t>611004020002</t>
  </si>
  <si>
    <t>INTERESES DEPOSITOS CTAS CTE</t>
  </si>
  <si>
    <t>611004020003</t>
  </si>
  <si>
    <t>INGRESO POR DEPOSITOS A PLAZO</t>
  </si>
  <si>
    <t>611004020004</t>
  </si>
  <si>
    <t>INGRESO POR DEPOSITOS DE AHORROS</t>
  </si>
  <si>
    <t>63</t>
  </si>
  <si>
    <t>INGRESOS NO OPERACIONALES</t>
  </si>
  <si>
    <t>631</t>
  </si>
  <si>
    <t>6310</t>
  </si>
  <si>
    <t>631001</t>
  </si>
  <si>
    <t>INGRESOS DE EJERCICIOS ANTERIORES</t>
  </si>
  <si>
    <t>6310010300</t>
  </si>
  <si>
    <t>RECUPERACIONES DE GASTOS</t>
  </si>
  <si>
    <t>631001030000</t>
  </si>
  <si>
    <t>631004</t>
  </si>
  <si>
    <t>6310040100</t>
  </si>
  <si>
    <t>631004010000</t>
  </si>
  <si>
    <t>631099</t>
  </si>
  <si>
    <t>6310990000</t>
  </si>
  <si>
    <t>631099000000</t>
  </si>
  <si>
    <t>OTROS INGRESOS NO DE OPERACION</t>
  </si>
  <si>
    <t>631099000002</t>
  </si>
  <si>
    <t>OTROS INGRESOS NO OPERACIONALES</t>
  </si>
  <si>
    <t>7</t>
  </si>
  <si>
    <t>COSTOS</t>
  </si>
  <si>
    <t>72</t>
  </si>
  <si>
    <t>COSTOS DE OTRAS OPERACIONES</t>
  </si>
  <si>
    <t>724</t>
  </si>
  <si>
    <t>PRESTACION DE SERVICIOS</t>
  </si>
  <si>
    <t>7240</t>
  </si>
  <si>
    <t>724000</t>
  </si>
  <si>
    <t>7240000400</t>
  </si>
  <si>
    <t>724000040001</t>
  </si>
  <si>
    <t>GASTO BOLSA DE VALORES Y CUOTAS DE SEGURIDAD</t>
  </si>
  <si>
    <t>724000040040</t>
  </si>
  <si>
    <t>COMISION POR TRANSFERENCIA DE FONDOS</t>
  </si>
  <si>
    <t>8</t>
  </si>
  <si>
    <t>GASTOS</t>
  </si>
  <si>
    <t>81</t>
  </si>
  <si>
    <t>GASTOS DE OPERACION</t>
  </si>
  <si>
    <t>812</t>
  </si>
  <si>
    <t>GASTOS GENERALES</t>
  </si>
  <si>
    <t>8120</t>
  </si>
  <si>
    <t>812001</t>
  </si>
  <si>
    <t>CONSUMO DE MATERIALES</t>
  </si>
  <si>
    <t>8120010200</t>
  </si>
  <si>
    <t>PAPELERIA Y UTILES</t>
  </si>
  <si>
    <t>812001020000</t>
  </si>
  <si>
    <t>812003</t>
  </si>
  <si>
    <t>SERVICIOS PUBLICOS E IMPUESTOS</t>
  </si>
  <si>
    <t>8120030400</t>
  </si>
  <si>
    <t>IMPUESTOS FISCALES</t>
  </si>
  <si>
    <t>812003040000</t>
  </si>
  <si>
    <t>812003040061</t>
  </si>
  <si>
    <t>OTROS GASTOS IMPUESTOS</t>
  </si>
  <si>
    <t>812003040065</t>
  </si>
  <si>
    <t>IMPUESTO A LAS OPERACIONES FINANCIERAS - GASTO</t>
  </si>
  <si>
    <t>8120030500</t>
  </si>
  <si>
    <t>IMPUESTOS MUNICIPALES</t>
  </si>
  <si>
    <t>812003050002</t>
  </si>
  <si>
    <t>IMPUESTOS MUNICIPALES (Taxes)</t>
  </si>
  <si>
    <t>812006</t>
  </si>
  <si>
    <t>SEGUROS SOBRE BIENES</t>
  </si>
  <si>
    <t>8120060200</t>
  </si>
  <si>
    <t>SOBRE RIESGOS BANCARIOS</t>
  </si>
  <si>
    <t>812006020000</t>
  </si>
  <si>
    <t>SEGUROS RIESGOS BANCARIOS</t>
  </si>
  <si>
    <t>812007</t>
  </si>
  <si>
    <t>HONORARIOS PROFESIONALES</t>
  </si>
  <si>
    <t>8120070100</t>
  </si>
  <si>
    <t>AUDITORES</t>
  </si>
  <si>
    <t>812007010000</t>
  </si>
  <si>
    <t>AUDITORIA FINANCIERA</t>
  </si>
  <si>
    <t>812007010001</t>
  </si>
  <si>
    <t>AUDITORES FISCAL</t>
  </si>
  <si>
    <t>8120070300</t>
  </si>
  <si>
    <t>EMPRESAS CONSULTORAS</t>
  </si>
  <si>
    <t>812007030000</t>
  </si>
  <si>
    <t>CONSULTORES</t>
  </si>
  <si>
    <t>812007030014</t>
  </si>
  <si>
    <t>HONORARIOS CALIFICADORAS DE RIESGO</t>
  </si>
  <si>
    <t>812008</t>
  </si>
  <si>
    <t>SUPERINTENDENCIA DEL SISTEMA FINANCIERO</t>
  </si>
  <si>
    <t>8120080100</t>
  </si>
  <si>
    <t>CUOTA OBLIGATORIA</t>
  </si>
  <si>
    <t>812008010000</t>
  </si>
  <si>
    <t>CONTRIBUCIONES SSF</t>
  </si>
  <si>
    <t>812008010001</t>
  </si>
  <si>
    <t>DERECHOS DE REGISTRO SSF</t>
  </si>
  <si>
    <t>812099</t>
  </si>
  <si>
    <t>8120990400</t>
  </si>
  <si>
    <t>PUBLICACIONES Y CONVOCATORIAS</t>
  </si>
  <si>
    <t>812099040000</t>
  </si>
  <si>
    <t>8120999900</t>
  </si>
  <si>
    <t>812099990000</t>
  </si>
  <si>
    <t>OTROS GASTOS</t>
  </si>
  <si>
    <t>812099990001</t>
  </si>
  <si>
    <t>OTROS GASTOS NO DEDUCIBLES</t>
  </si>
  <si>
    <t>812099990041</t>
  </si>
  <si>
    <t>PARTICIPACION DE SUBSIDIARIAS</t>
  </si>
  <si>
    <t>82</t>
  </si>
  <si>
    <t>GASTOS NO OPERACIONALES</t>
  </si>
  <si>
    <t>821</t>
  </si>
  <si>
    <t>GASTOS DE EJERCICIOS ANTERIORES</t>
  </si>
  <si>
    <t>8210</t>
  </si>
  <si>
    <t>821003</t>
  </si>
  <si>
    <t>8210030000</t>
  </si>
  <si>
    <t>821003000000</t>
  </si>
  <si>
    <t>OTROS GASTOS DE EJERCICIOS ANTERIORES</t>
  </si>
  <si>
    <t>83</t>
  </si>
  <si>
    <t>IMPUESTOS DIRECTOS</t>
  </si>
  <si>
    <t>831</t>
  </si>
  <si>
    <t>8310</t>
  </si>
  <si>
    <t>831000</t>
  </si>
  <si>
    <t>8310000000</t>
  </si>
  <si>
    <t>831000000000</t>
  </si>
  <si>
    <t>831000000003</t>
  </si>
  <si>
    <t>IMP SOBRE LA RENTA- DIVID EJER. ANT</t>
  </si>
  <si>
    <t>Utilidad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</si>
</sst>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_);[Red]\(#,##0.0\)"/>
    <numFmt numFmtId="165" formatCode="_(* #,##0.0_);_(* \(#,##0.0\);_(* &quot;-&quot;??_);_(@_)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2"/>
      <name val="Calibri"/>
      <family val="2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b/>
      <sz val="8"/>
      <name val="Arial"/>
      <family val="2"/>
    </font>
    <font>
      <sz val="8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6">
    <xf numFmtId="0" fontId="0" fillId="0" borderId="0" xfId="0"/>
    <xf numFmtId="0" fontId="18" fillId="0" borderId="10" xfId="0" applyFont="1" applyFill="1" applyBorder="1" applyAlignment="1" applyProtection="1">
      <alignment horizontal="left" vertical="center"/>
    </xf>
    <xf numFmtId="0" fontId="18" fillId="0" borderId="10" xfId="0" applyNumberFormat="1" applyFont="1" applyFill="1" applyBorder="1" applyAlignment="1" applyProtection="1">
      <alignment horizontal="right" vertical="center"/>
    </xf>
    <xf numFmtId="0" fontId="19" fillId="0" borderId="10" xfId="0" applyNumberFormat="1" applyFont="1" applyFill="1" applyBorder="1" applyAlignment="1" applyProtection="1">
      <alignment horizontal="center" vertical="center"/>
    </xf>
    <xf numFmtId="164" fontId="19" fillId="0" borderId="10" xfId="42" applyNumberFormat="1" applyFont="1" applyFill="1" applyBorder="1" applyAlignment="1" applyProtection="1">
      <alignment horizontal="right" vertical="center"/>
    </xf>
    <xf numFmtId="43" fontId="0" fillId="33" borderId="0" xfId="0" applyNumberFormat="1" applyFill="1"/>
    <xf numFmtId="0" fontId="20" fillId="34" borderId="11" xfId="0" applyNumberFormat="1" applyFont="1" applyFill="1" applyBorder="1" applyAlignment="1" applyProtection="1">
      <alignment horizontal="centerContinuous" vertical="center"/>
    </xf>
    <xf numFmtId="0" fontId="20" fillId="34" borderId="12" xfId="0" applyNumberFormat="1" applyFont="1" applyFill="1" applyBorder="1" applyAlignment="1" applyProtection="1">
      <alignment horizontal="centerContinuous" vertical="center"/>
    </xf>
    <xf numFmtId="0" fontId="20" fillId="34" borderId="13" xfId="0" applyNumberFormat="1" applyFont="1" applyFill="1" applyBorder="1" applyAlignment="1" applyProtection="1">
      <alignment horizontal="centerContinuous" vertical="center"/>
    </xf>
    <xf numFmtId="0" fontId="18" fillId="0" borderId="14" xfId="0" applyFont="1" applyFill="1" applyBorder="1" applyAlignment="1" applyProtection="1">
      <alignment horizontal="left" vertical="center"/>
    </xf>
    <xf numFmtId="0" fontId="18" fillId="0" borderId="15" xfId="0" applyFont="1" applyFill="1" applyBorder="1" applyAlignment="1" applyProtection="1">
      <alignment horizontal="left" vertical="center"/>
    </xf>
    <xf numFmtId="0" fontId="19" fillId="0" borderId="16" xfId="0" applyFont="1" applyFill="1" applyBorder="1" applyAlignment="1" applyProtection="1">
      <alignment horizontal="left" vertical="center"/>
    </xf>
    <xf numFmtId="164" fontId="19" fillId="0" borderId="17" xfId="42" applyNumberFormat="1" applyFont="1" applyFill="1" applyBorder="1" applyAlignment="1" applyProtection="1">
      <alignment horizontal="right" vertical="center"/>
    </xf>
    <xf numFmtId="164" fontId="19" fillId="0" borderId="18" xfId="42" applyNumberFormat="1" applyFont="1" applyFill="1" applyBorder="1" applyAlignment="1" applyProtection="1">
      <alignment horizontal="right" vertical="center"/>
    </xf>
    <xf numFmtId="164" fontId="19" fillId="0" borderId="14" xfId="42" applyNumberFormat="1" applyFont="1" applyFill="1" applyBorder="1" applyAlignment="1" applyProtection="1">
      <alignment horizontal="right" vertical="center"/>
    </xf>
    <xf numFmtId="164" fontId="18" fillId="0" borderId="10" xfId="43" applyNumberFormat="1" applyFont="1" applyFill="1" applyBorder="1" applyAlignment="1" applyProtection="1">
      <alignment horizontal="right" vertical="center"/>
    </xf>
    <xf numFmtId="164" fontId="0" fillId="0" borderId="0" xfId="0" applyNumberFormat="1"/>
    <xf numFmtId="164" fontId="18" fillId="0" borderId="10" xfId="0" applyNumberFormat="1" applyFont="1" applyFill="1" applyBorder="1" applyAlignment="1" applyProtection="1">
      <alignment horizontal="right" vertical="center"/>
    </xf>
    <xf numFmtId="164" fontId="18" fillId="0" borderId="10" xfId="42" applyNumberFormat="1" applyFont="1" applyFill="1" applyBorder="1" applyAlignment="1" applyProtection="1">
      <alignment horizontal="right" vertical="center"/>
    </xf>
    <xf numFmtId="164" fontId="0" fillId="0" borderId="10" xfId="0" applyNumberFormat="1" applyBorder="1"/>
    <xf numFmtId="164" fontId="18" fillId="0" borderId="14" xfId="0" applyNumberFormat="1" applyFont="1" applyFill="1" applyBorder="1" applyAlignment="1" applyProtection="1">
      <alignment horizontal="right" vertical="center"/>
    </xf>
    <xf numFmtId="164" fontId="18" fillId="0" borderId="14" xfId="42" applyNumberFormat="1" applyFont="1" applyFill="1" applyBorder="1" applyAlignment="1" applyProtection="1">
      <alignment horizontal="right" vertical="center"/>
    </xf>
    <xf numFmtId="164" fontId="19" fillId="0" borderId="17" xfId="43" applyNumberFormat="1" applyFont="1" applyFill="1" applyBorder="1" applyAlignment="1" applyProtection="1">
      <alignment horizontal="right" vertical="center"/>
    </xf>
    <xf numFmtId="164" fontId="19" fillId="0" borderId="18" xfId="43" applyNumberFormat="1" applyFont="1" applyFill="1" applyBorder="1" applyAlignment="1" applyProtection="1">
      <alignment horizontal="right" vertical="center"/>
    </xf>
    <xf numFmtId="164" fontId="18" fillId="0" borderId="15" xfId="0" applyNumberFormat="1" applyFont="1" applyFill="1" applyBorder="1" applyAlignment="1" applyProtection="1">
      <alignment horizontal="right" vertical="center"/>
    </xf>
    <xf numFmtId="164" fontId="18" fillId="0" borderId="15" xfId="42" applyNumberFormat="1" applyFont="1" applyFill="1" applyBorder="1" applyAlignment="1" applyProtection="1">
      <alignment horizontal="right" vertical="center"/>
    </xf>
    <xf numFmtId="43" fontId="21" fillId="0" borderId="0" xfId="42" applyFont="1"/>
    <xf numFmtId="165" fontId="18" fillId="0" borderId="10" xfId="42" applyNumberFormat="1" applyFont="1" applyFill="1" applyBorder="1" applyAlignment="1" applyProtection="1">
      <alignment horizontal="right" vertical="center"/>
    </xf>
    <xf numFmtId="0" fontId="23" fillId="0" borderId="0" xfId="0" quotePrefix="1" applyFont="1"/>
    <xf numFmtId="0" fontId="23" fillId="0" borderId="0" xfId="0" applyFont="1"/>
    <xf numFmtId="0" fontId="24" fillId="0" borderId="0" xfId="0" quotePrefix="1" applyFont="1"/>
    <xf numFmtId="0" fontId="24" fillId="0" borderId="0" xfId="0" applyFont="1"/>
    <xf numFmtId="43" fontId="23" fillId="0" borderId="0" xfId="42" applyFont="1"/>
    <xf numFmtId="43" fontId="24" fillId="0" borderId="0" xfId="42" applyFont="1"/>
    <xf numFmtId="43" fontId="0" fillId="0" borderId="0" xfId="42" applyFont="1"/>
    <xf numFmtId="0" fontId="24" fillId="35" borderId="0" xfId="0" quotePrefix="1" applyFont="1" applyFill="1"/>
    <xf numFmtId="0" fontId="24" fillId="35" borderId="0" xfId="0" applyFont="1" applyFill="1"/>
    <xf numFmtId="43" fontId="24" fillId="35" borderId="0" xfId="42" applyFont="1" applyFill="1"/>
    <xf numFmtId="43" fontId="0" fillId="0" borderId="0" xfId="0" applyNumberFormat="1"/>
    <xf numFmtId="165" fontId="0" fillId="0" borderId="0" xfId="42" applyNumberFormat="1" applyFont="1"/>
    <xf numFmtId="0" fontId="24" fillId="0" borderId="0" xfId="0" quotePrefix="1" applyFont="1" applyFill="1"/>
    <xf numFmtId="0" fontId="24" fillId="0" borderId="0" xfId="0" applyFont="1" applyFill="1"/>
    <xf numFmtId="43" fontId="24" fillId="0" borderId="0" xfId="42" applyFont="1" applyFill="1"/>
    <xf numFmtId="165" fontId="0" fillId="35" borderId="0" xfId="42" applyNumberFormat="1" applyFont="1" applyFill="1"/>
    <xf numFmtId="165" fontId="21" fillId="35" borderId="0" xfId="42" applyNumberFormat="1" applyFont="1" applyFill="1"/>
    <xf numFmtId="0" fontId="21" fillId="35" borderId="0" xfId="0" applyFont="1" applyFill="1"/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" xfId="42" builtinId="3"/>
    <cellStyle name="Moneda" xfId="43" builtinId="4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5"/>
  <sheetViews>
    <sheetView tabSelected="1" workbookViewId="0">
      <selection activeCell="C33" sqref="C33"/>
    </sheetView>
  </sheetViews>
  <sheetFormatPr baseColWidth="10" defaultColWidth="9.109375" defaultRowHeight="14.4" x14ac:dyDescent="0.3"/>
  <cols>
    <col min="1" max="1" width="44.33203125" bestFit="1" customWidth="1"/>
    <col min="2" max="2" width="13.109375" customWidth="1"/>
    <col min="3" max="3" width="13.6640625" customWidth="1"/>
    <col min="4" max="4" width="11.5546875" customWidth="1"/>
    <col min="5" max="5" width="10.44140625" bestFit="1" customWidth="1"/>
  </cols>
  <sheetData>
    <row r="1" spans="1:5" ht="15.6" x14ac:dyDescent="0.3">
      <c r="A1" s="6" t="s">
        <v>50</v>
      </c>
      <c r="B1" s="7"/>
      <c r="C1" s="8"/>
    </row>
    <row r="2" spans="1:5" ht="15.6" x14ac:dyDescent="0.3">
      <c r="A2" s="6" t="s">
        <v>53</v>
      </c>
      <c r="B2" s="7"/>
      <c r="C2" s="8"/>
    </row>
    <row r="3" spans="1:5" ht="15.6" x14ac:dyDescent="0.3">
      <c r="A3" s="6" t="s">
        <v>0</v>
      </c>
      <c r="B3" s="7"/>
      <c r="C3" s="8"/>
    </row>
    <row r="4" spans="1:5" x14ac:dyDescent="0.3">
      <c r="A4" s="1"/>
      <c r="B4" s="3">
        <v>2020</v>
      </c>
      <c r="C4" s="3">
        <v>2019</v>
      </c>
    </row>
    <row r="5" spans="1:5" x14ac:dyDescent="0.3">
      <c r="A5" s="1" t="s">
        <v>2</v>
      </c>
      <c r="B5" s="15">
        <v>973</v>
      </c>
      <c r="C5" s="27">
        <v>3027.4</v>
      </c>
      <c r="D5" s="16"/>
      <c r="E5" s="16"/>
    </row>
    <row r="6" spans="1:5" hidden="1" x14ac:dyDescent="0.3">
      <c r="A6" s="1" t="s">
        <v>3</v>
      </c>
      <c r="B6" s="17"/>
      <c r="C6" s="17"/>
      <c r="D6" s="16"/>
      <c r="E6" s="16"/>
    </row>
    <row r="7" spans="1:5" hidden="1" x14ac:dyDescent="0.3">
      <c r="A7" s="1" t="s">
        <v>4</v>
      </c>
      <c r="B7" s="17"/>
      <c r="C7" s="18"/>
      <c r="D7" s="16"/>
      <c r="E7" s="16"/>
    </row>
    <row r="8" spans="1:5" hidden="1" x14ac:dyDescent="0.3">
      <c r="A8" s="1" t="s">
        <v>5</v>
      </c>
      <c r="B8" s="17"/>
      <c r="C8" s="18"/>
      <c r="D8" s="16"/>
      <c r="E8" s="16"/>
    </row>
    <row r="9" spans="1:5" hidden="1" x14ac:dyDescent="0.3">
      <c r="A9" s="1" t="s">
        <v>6</v>
      </c>
      <c r="B9" s="17"/>
      <c r="C9" s="18"/>
      <c r="D9" s="16"/>
      <c r="E9" s="16"/>
    </row>
    <row r="10" spans="1:5" x14ac:dyDescent="0.3">
      <c r="A10" s="1" t="s">
        <v>7</v>
      </c>
      <c r="B10" s="18">
        <v>373594.1</v>
      </c>
      <c r="C10" s="27">
        <v>204426.1</v>
      </c>
      <c r="D10" s="16"/>
      <c r="E10" s="16"/>
    </row>
    <row r="11" spans="1:5" hidden="1" x14ac:dyDescent="0.3">
      <c r="A11" s="1" t="s">
        <v>41</v>
      </c>
      <c r="B11" s="19"/>
      <c r="C11" s="19"/>
      <c r="D11" s="16"/>
      <c r="E11" s="16"/>
    </row>
    <row r="12" spans="1:5" ht="15" thickBot="1" x14ac:dyDescent="0.35">
      <c r="A12" s="1" t="s">
        <v>8</v>
      </c>
      <c r="B12" s="18">
        <v>23</v>
      </c>
      <c r="C12" s="27">
        <v>19.899999999999999</v>
      </c>
      <c r="D12" s="16"/>
      <c r="E12" s="16"/>
    </row>
    <row r="13" spans="1:5" hidden="1" x14ac:dyDescent="0.3">
      <c r="A13" s="1" t="s">
        <v>9</v>
      </c>
      <c r="B13" s="17"/>
      <c r="C13" s="18"/>
      <c r="D13" s="16"/>
      <c r="E13" s="16"/>
    </row>
    <row r="14" spans="1:5" hidden="1" x14ac:dyDescent="0.3">
      <c r="A14" s="1" t="s">
        <v>10</v>
      </c>
      <c r="B14" s="17"/>
      <c r="C14" s="17"/>
      <c r="D14" s="16"/>
      <c r="E14" s="16"/>
    </row>
    <row r="15" spans="1:5" ht="15" hidden="1" thickBot="1" x14ac:dyDescent="0.35">
      <c r="A15" s="9" t="s">
        <v>11</v>
      </c>
      <c r="B15" s="20"/>
      <c r="C15" s="21"/>
      <c r="D15" s="16"/>
      <c r="E15" s="16"/>
    </row>
    <row r="16" spans="1:5" ht="15" thickBot="1" x14ac:dyDescent="0.35">
      <c r="A16" s="11" t="s">
        <v>12</v>
      </c>
      <c r="B16" s="23">
        <f>SUM(B5:B12)</f>
        <v>374590.1</v>
      </c>
      <c r="C16" s="23">
        <f>SUM(C5:C12)</f>
        <v>207473.4</v>
      </c>
      <c r="D16" s="16"/>
      <c r="E16" s="16"/>
    </row>
    <row r="17" spans="1:5" hidden="1" x14ac:dyDescent="0.3">
      <c r="A17" s="10" t="s">
        <v>13</v>
      </c>
      <c r="B17" s="24"/>
      <c r="C17" s="25"/>
      <c r="D17" s="16"/>
      <c r="E17" s="16"/>
    </row>
    <row r="18" spans="1:5" hidden="1" x14ac:dyDescent="0.3">
      <c r="A18" s="1" t="s">
        <v>38</v>
      </c>
      <c r="B18" s="17"/>
      <c r="C18" s="18"/>
      <c r="D18" s="16"/>
      <c r="E18" s="16"/>
    </row>
    <row r="19" spans="1:5" hidden="1" x14ac:dyDescent="0.3">
      <c r="A19" s="1" t="s">
        <v>14</v>
      </c>
      <c r="B19" s="17"/>
      <c r="C19" s="18"/>
      <c r="D19" s="16"/>
      <c r="E19" s="16"/>
    </row>
    <row r="20" spans="1:5" hidden="1" x14ac:dyDescent="0.3">
      <c r="A20" s="1" t="s">
        <v>3</v>
      </c>
      <c r="B20" s="17"/>
      <c r="C20" s="18"/>
      <c r="D20" s="16"/>
      <c r="E20" s="16"/>
    </row>
    <row r="21" spans="1:5" hidden="1" x14ac:dyDescent="0.3">
      <c r="A21" s="1" t="s">
        <v>15</v>
      </c>
      <c r="B21" s="17"/>
      <c r="C21" s="18"/>
      <c r="D21" s="16"/>
      <c r="E21" s="16"/>
    </row>
    <row r="22" spans="1:5" hidden="1" x14ac:dyDescent="0.3">
      <c r="A22" s="1" t="s">
        <v>8</v>
      </c>
      <c r="B22" s="17"/>
      <c r="C22" s="18"/>
      <c r="D22" s="16"/>
      <c r="E22" s="16"/>
    </row>
    <row r="23" spans="1:5" ht="15" thickBot="1" x14ac:dyDescent="0.35">
      <c r="A23" s="1" t="s">
        <v>16</v>
      </c>
      <c r="B23" s="18">
        <v>84</v>
      </c>
      <c r="C23" s="27">
        <v>82.1</v>
      </c>
      <c r="D23" s="16"/>
      <c r="E23" s="16"/>
    </row>
    <row r="24" spans="1:5" ht="15" hidden="1" thickBot="1" x14ac:dyDescent="0.35">
      <c r="A24" s="9" t="s">
        <v>17</v>
      </c>
      <c r="B24" s="20"/>
      <c r="C24" s="21"/>
      <c r="D24" s="16"/>
      <c r="E24" s="16"/>
    </row>
    <row r="25" spans="1:5" ht="15" thickBot="1" x14ac:dyDescent="0.35">
      <c r="A25" s="11" t="s">
        <v>18</v>
      </c>
      <c r="B25" s="23">
        <f>SUM(B23:B24)</f>
        <v>84</v>
      </c>
      <c r="C25" s="23">
        <f>SUM(C23:C24)</f>
        <v>82.1</v>
      </c>
      <c r="D25" s="16"/>
      <c r="E25" s="16"/>
    </row>
    <row r="26" spans="1:5" x14ac:dyDescent="0.3">
      <c r="A26" s="10" t="s">
        <v>19</v>
      </c>
      <c r="B26" s="25">
        <v>211077.6</v>
      </c>
      <c r="C26" s="25">
        <v>163000</v>
      </c>
      <c r="D26" s="16"/>
      <c r="E26" s="16"/>
    </row>
    <row r="27" spans="1:5" hidden="1" x14ac:dyDescent="0.3">
      <c r="A27" s="1" t="s">
        <v>20</v>
      </c>
      <c r="B27" s="17"/>
      <c r="C27" s="17"/>
      <c r="D27" s="16"/>
      <c r="E27" s="16"/>
    </row>
    <row r="28" spans="1:5" x14ac:dyDescent="0.3">
      <c r="A28" s="1" t="s">
        <v>21</v>
      </c>
      <c r="B28" s="18">
        <v>147571.80000000002</v>
      </c>
      <c r="C28" s="27">
        <v>27971.8</v>
      </c>
      <c r="D28" s="16"/>
      <c r="E28" s="16"/>
    </row>
    <row r="29" spans="1:5" ht="15" thickBot="1" x14ac:dyDescent="0.35">
      <c r="A29" s="1" t="s">
        <v>44</v>
      </c>
      <c r="B29" s="18">
        <v>15856.7</v>
      </c>
      <c r="C29" s="27">
        <v>16419.5</v>
      </c>
      <c r="D29" s="16"/>
      <c r="E29" s="16"/>
    </row>
    <row r="30" spans="1:5" ht="15" hidden="1" thickBot="1" x14ac:dyDescent="0.35">
      <c r="A30" s="9" t="s">
        <v>11</v>
      </c>
      <c r="B30" s="20"/>
      <c r="C30" s="20"/>
      <c r="D30" s="16"/>
      <c r="E30" s="16"/>
    </row>
    <row r="31" spans="1:5" ht="15" thickBot="1" x14ac:dyDescent="0.35">
      <c r="A31" s="11" t="s">
        <v>22</v>
      </c>
      <c r="B31" s="23">
        <f>SUM(B26:B30)</f>
        <v>374506.10000000003</v>
      </c>
      <c r="C31" s="23">
        <f>SUM(C26:C30)</f>
        <v>207391.3</v>
      </c>
      <c r="D31" s="16"/>
      <c r="E31" s="16"/>
    </row>
    <row r="32" spans="1:5" ht="15" thickBot="1" x14ac:dyDescent="0.35">
      <c r="A32" s="11" t="s">
        <v>23</v>
      </c>
      <c r="B32" s="23">
        <f>B25+B31</f>
        <v>374590.10000000003</v>
      </c>
      <c r="C32" s="23">
        <f>C25+C31</f>
        <v>207473.4</v>
      </c>
      <c r="D32" s="26">
        <f>B32-B16</f>
        <v>0</v>
      </c>
      <c r="E32" s="26">
        <f>C16-C32</f>
        <v>0</v>
      </c>
    </row>
    <row r="33" spans="1:3" x14ac:dyDescent="0.3">
      <c r="A33" s="5" t="s">
        <v>47</v>
      </c>
      <c r="B33" s="5"/>
      <c r="C33" s="5"/>
    </row>
    <row r="34" spans="1:3" x14ac:dyDescent="0.3">
      <c r="A34" s="5"/>
      <c r="B34" s="5"/>
      <c r="C34" s="5"/>
    </row>
    <row r="35" spans="1:3" x14ac:dyDescent="0.3">
      <c r="A35" s="5"/>
      <c r="B35" s="5"/>
      <c r="C35" s="5"/>
    </row>
    <row r="36" spans="1:3" x14ac:dyDescent="0.3">
      <c r="A36" s="5"/>
      <c r="B36" s="5"/>
      <c r="C36" s="5"/>
    </row>
    <row r="37" spans="1:3" x14ac:dyDescent="0.3">
      <c r="A37" s="5"/>
      <c r="B37" s="5"/>
      <c r="C37" s="5"/>
    </row>
    <row r="38" spans="1:3" x14ac:dyDescent="0.3">
      <c r="A38" s="5"/>
      <c r="B38" s="5"/>
      <c r="C38" s="5"/>
    </row>
    <row r="39" spans="1:3" x14ac:dyDescent="0.3">
      <c r="A39" s="5" t="s">
        <v>48</v>
      </c>
      <c r="B39" s="5"/>
      <c r="C39" s="5"/>
    </row>
    <row r="40" spans="1:3" x14ac:dyDescent="0.3">
      <c r="A40" s="5" t="s">
        <v>49</v>
      </c>
      <c r="B40" s="5"/>
      <c r="C40" s="5"/>
    </row>
    <row r="41" spans="1:3" x14ac:dyDescent="0.3">
      <c r="A41" s="5"/>
      <c r="B41" s="5"/>
      <c r="C41" s="5"/>
    </row>
    <row r="42" spans="1:3" x14ac:dyDescent="0.3">
      <c r="A42" s="5"/>
      <c r="B42" s="5"/>
      <c r="C42" s="5"/>
    </row>
    <row r="43" spans="1:3" x14ac:dyDescent="0.3">
      <c r="A43" s="5"/>
      <c r="B43" s="5"/>
      <c r="C43" s="5"/>
    </row>
    <row r="44" spans="1:3" x14ac:dyDescent="0.3">
      <c r="A44" s="5"/>
      <c r="B44" s="5"/>
      <c r="C44" s="5"/>
    </row>
    <row r="45" spans="1:3" x14ac:dyDescent="0.3">
      <c r="A45" s="5" t="s">
        <v>51</v>
      </c>
      <c r="B45" s="5"/>
      <c r="C45" s="5"/>
    </row>
    <row r="46" spans="1:3" x14ac:dyDescent="0.3">
      <c r="A46" s="5" t="s">
        <v>52</v>
      </c>
      <c r="B46" s="5"/>
      <c r="C46" s="5"/>
    </row>
    <row r="47" spans="1:3" x14ac:dyDescent="0.3">
      <c r="A47" s="5"/>
      <c r="B47" s="5"/>
      <c r="C47" s="5"/>
    </row>
    <row r="48" spans="1:3" ht="15.6" x14ac:dyDescent="0.3">
      <c r="A48" s="6" t="s">
        <v>50</v>
      </c>
      <c r="B48" s="7"/>
      <c r="C48" s="8"/>
    </row>
    <row r="49" spans="1:3" ht="15.6" x14ac:dyDescent="0.3">
      <c r="A49" s="6" t="s">
        <v>54</v>
      </c>
      <c r="B49" s="7"/>
      <c r="C49" s="8"/>
    </row>
    <row r="50" spans="1:3" ht="15.6" x14ac:dyDescent="0.3">
      <c r="A50" s="6" t="s">
        <v>0</v>
      </c>
      <c r="B50" s="7"/>
      <c r="C50" s="8"/>
    </row>
    <row r="51" spans="1:3" x14ac:dyDescent="0.3">
      <c r="A51" s="1" t="s">
        <v>1</v>
      </c>
      <c r="B51" s="3">
        <v>2020</v>
      </c>
      <c r="C51" s="3">
        <v>2019</v>
      </c>
    </row>
    <row r="52" spans="1:3" hidden="1" x14ac:dyDescent="0.3">
      <c r="A52" s="1" t="s">
        <v>24</v>
      </c>
      <c r="B52" s="2">
        <v>0</v>
      </c>
      <c r="C52" s="2">
        <v>0</v>
      </c>
    </row>
    <row r="53" spans="1:3" hidden="1" x14ac:dyDescent="0.3">
      <c r="A53" s="1" t="s">
        <v>25</v>
      </c>
      <c r="B53" s="2">
        <v>0</v>
      </c>
      <c r="C53" s="2">
        <v>0</v>
      </c>
    </row>
    <row r="54" spans="1:3" hidden="1" x14ac:dyDescent="0.3">
      <c r="A54" s="1" t="s">
        <v>26</v>
      </c>
      <c r="B54" s="2">
        <v>0</v>
      </c>
      <c r="C54" s="2">
        <v>0</v>
      </c>
    </row>
    <row r="55" spans="1:3" x14ac:dyDescent="0.3">
      <c r="A55" s="1" t="s">
        <v>39</v>
      </c>
      <c r="B55" s="15">
        <v>9.6999999999999993</v>
      </c>
      <c r="C55" s="27">
        <v>19.3</v>
      </c>
    </row>
    <row r="56" spans="1:3" hidden="1" x14ac:dyDescent="0.3">
      <c r="A56" s="1" t="s">
        <v>27</v>
      </c>
      <c r="B56" s="17"/>
      <c r="C56" s="18"/>
    </row>
    <row r="57" spans="1:3" hidden="1" x14ac:dyDescent="0.3">
      <c r="A57" s="1" t="s">
        <v>28</v>
      </c>
      <c r="B57" s="17"/>
      <c r="C57" s="18"/>
    </row>
    <row r="58" spans="1:3" ht="15" thickBot="1" x14ac:dyDescent="0.35">
      <c r="A58" s="1" t="s">
        <v>29</v>
      </c>
      <c r="B58" s="18">
        <v>6.1</v>
      </c>
      <c r="C58" s="27">
        <v>5</v>
      </c>
    </row>
    <row r="59" spans="1:3" ht="15" hidden="1" thickBot="1" x14ac:dyDescent="0.35">
      <c r="A59" s="9" t="s">
        <v>30</v>
      </c>
      <c r="B59" s="20"/>
      <c r="C59" s="21"/>
    </row>
    <row r="60" spans="1:3" ht="15" thickBot="1" x14ac:dyDescent="0.35">
      <c r="A60" s="11" t="s">
        <v>45</v>
      </c>
      <c r="B60" s="22">
        <f>B55-B58</f>
        <v>3.5999999999999996</v>
      </c>
      <c r="C60" s="23">
        <f>C55-C58</f>
        <v>14.3</v>
      </c>
    </row>
    <row r="61" spans="1:3" hidden="1" x14ac:dyDescent="0.3">
      <c r="A61" s="10" t="s">
        <v>31</v>
      </c>
      <c r="B61" s="24"/>
      <c r="C61" s="25"/>
    </row>
    <row r="62" spans="1:3" ht="15" thickBot="1" x14ac:dyDescent="0.35">
      <c r="A62" s="1" t="s">
        <v>32</v>
      </c>
      <c r="B62" s="18">
        <v>407.9</v>
      </c>
      <c r="C62" s="27">
        <v>146</v>
      </c>
    </row>
    <row r="63" spans="1:3" ht="15" hidden="1" thickBot="1" x14ac:dyDescent="0.35">
      <c r="A63" s="9" t="s">
        <v>33</v>
      </c>
      <c r="B63" s="20"/>
      <c r="C63" s="21"/>
    </row>
    <row r="64" spans="1:3" ht="15" thickBot="1" x14ac:dyDescent="0.35">
      <c r="A64" s="11" t="s">
        <v>46</v>
      </c>
      <c r="B64" s="12">
        <f>B60-B62</f>
        <v>-404.29999999999995</v>
      </c>
      <c r="C64" s="13">
        <f>C60-C62</f>
        <v>-131.69999999999999</v>
      </c>
    </row>
    <row r="65" spans="1:3" x14ac:dyDescent="0.3">
      <c r="A65" s="10" t="s">
        <v>34</v>
      </c>
      <c r="B65" s="25">
        <v>20232.8</v>
      </c>
      <c r="C65" s="27">
        <v>19027.400000000001</v>
      </c>
    </row>
    <row r="66" spans="1:3" ht="15" thickBot="1" x14ac:dyDescent="0.35">
      <c r="A66" s="1" t="s">
        <v>35</v>
      </c>
      <c r="B66" s="4">
        <v>-36.1</v>
      </c>
      <c r="C66" s="4">
        <v>-515.70000000000005</v>
      </c>
    </row>
    <row r="67" spans="1:3" ht="15" hidden="1" thickBot="1" x14ac:dyDescent="0.35">
      <c r="A67" s="9" t="s">
        <v>36</v>
      </c>
      <c r="B67" s="20"/>
      <c r="C67" s="20"/>
    </row>
    <row r="68" spans="1:3" ht="15" thickBot="1" x14ac:dyDescent="0.35">
      <c r="A68" s="11" t="s">
        <v>42</v>
      </c>
      <c r="B68" s="22">
        <f>SUM(B64:B66)</f>
        <v>19792.400000000001</v>
      </c>
      <c r="C68" s="23">
        <f>SUM(C64:C67)</f>
        <v>18380</v>
      </c>
    </row>
    <row r="69" spans="1:3" x14ac:dyDescent="0.3">
      <c r="A69" s="10" t="s">
        <v>37</v>
      </c>
      <c r="B69" s="14">
        <v>-1979.2</v>
      </c>
      <c r="C69" s="14">
        <v>-1838</v>
      </c>
    </row>
    <row r="70" spans="1:3" ht="15" thickBot="1" x14ac:dyDescent="0.35">
      <c r="A70" s="9" t="s">
        <v>40</v>
      </c>
      <c r="B70" s="14">
        <v>-1956.5</v>
      </c>
      <c r="C70" s="14">
        <v>-122.5</v>
      </c>
    </row>
    <row r="71" spans="1:3" ht="15" thickBot="1" x14ac:dyDescent="0.35">
      <c r="A71" s="11" t="s">
        <v>43</v>
      </c>
      <c r="B71" s="22">
        <f>SUM(B68:B70)</f>
        <v>15856.7</v>
      </c>
      <c r="C71" s="23">
        <f>SUM(C68:C70)</f>
        <v>16419.5</v>
      </c>
    </row>
    <row r="72" spans="1:3" x14ac:dyDescent="0.3">
      <c r="A72" s="5" t="s">
        <v>47</v>
      </c>
      <c r="B72" s="5"/>
      <c r="C72" s="5"/>
    </row>
    <row r="73" spans="1:3" x14ac:dyDescent="0.3">
      <c r="A73" s="5"/>
      <c r="B73" s="5"/>
      <c r="C73" s="5"/>
    </row>
    <row r="74" spans="1:3" x14ac:dyDescent="0.3">
      <c r="A74" s="5"/>
      <c r="B74" s="5"/>
      <c r="C74" s="5"/>
    </row>
    <row r="75" spans="1:3" x14ac:dyDescent="0.3">
      <c r="A75" s="5"/>
      <c r="B75" s="5"/>
      <c r="C75" s="5"/>
    </row>
    <row r="76" spans="1:3" x14ac:dyDescent="0.3">
      <c r="A76" s="5"/>
      <c r="B76" s="5"/>
      <c r="C76" s="5"/>
    </row>
    <row r="77" spans="1:3" x14ac:dyDescent="0.3">
      <c r="A77" s="5"/>
      <c r="B77" s="5"/>
      <c r="C77" s="5"/>
    </row>
    <row r="78" spans="1:3" x14ac:dyDescent="0.3">
      <c r="A78" s="5" t="s">
        <v>48</v>
      </c>
      <c r="B78" s="5"/>
      <c r="C78" s="5"/>
    </row>
    <row r="79" spans="1:3" x14ac:dyDescent="0.3">
      <c r="A79" s="5" t="s">
        <v>49</v>
      </c>
      <c r="B79" s="5"/>
      <c r="C79" s="5"/>
    </row>
    <row r="80" spans="1:3" x14ac:dyDescent="0.3">
      <c r="A80" s="5"/>
      <c r="B80" s="5"/>
      <c r="C80" s="5"/>
    </row>
    <row r="81" spans="1:3" x14ac:dyDescent="0.3">
      <c r="A81" s="5"/>
      <c r="B81" s="5"/>
      <c r="C81" s="5"/>
    </row>
    <row r="82" spans="1:3" x14ac:dyDescent="0.3">
      <c r="A82" s="5"/>
      <c r="B82" s="5"/>
      <c r="C82" s="5"/>
    </row>
    <row r="83" spans="1:3" x14ac:dyDescent="0.3">
      <c r="A83" s="5"/>
      <c r="B83" s="5"/>
      <c r="C83" s="5"/>
    </row>
    <row r="84" spans="1:3" x14ac:dyDescent="0.3">
      <c r="A84" s="5" t="s">
        <v>51</v>
      </c>
      <c r="B84" s="5"/>
      <c r="C84" s="5"/>
    </row>
    <row r="85" spans="1:3" x14ac:dyDescent="0.3">
      <c r="A85" s="5" t="s">
        <v>52</v>
      </c>
      <c r="B85" s="5"/>
      <c r="C85" s="5"/>
    </row>
  </sheetData>
  <printOptions horizontalCentered="1"/>
  <pageMargins left="0" right="0" top="1.1811023622047245" bottom="0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4"/>
  <sheetViews>
    <sheetView topLeftCell="A119" workbookViewId="0">
      <selection activeCell="D147" sqref="D147"/>
    </sheetView>
  </sheetViews>
  <sheetFormatPr baseColWidth="10" defaultRowHeight="14.4" x14ac:dyDescent="0.3"/>
  <cols>
    <col min="1" max="1" width="13" bestFit="1" customWidth="1"/>
    <col min="2" max="2" width="34.77734375" customWidth="1"/>
    <col min="3" max="3" width="16.109375" style="34" bestFit="1" customWidth="1"/>
    <col min="4" max="4" width="14.109375" style="39" bestFit="1" customWidth="1"/>
    <col min="5" max="5" width="14.109375" bestFit="1" customWidth="1"/>
  </cols>
  <sheetData>
    <row r="1" spans="1:4" x14ac:dyDescent="0.3">
      <c r="A1" s="28" t="s">
        <v>55</v>
      </c>
      <c r="B1" s="29" t="s">
        <v>56</v>
      </c>
      <c r="C1" s="32" t="s">
        <v>57</v>
      </c>
    </row>
    <row r="2" spans="1:4" x14ac:dyDescent="0.3">
      <c r="A2" s="30" t="s">
        <v>58</v>
      </c>
      <c r="B2" s="31" t="s">
        <v>59</v>
      </c>
      <c r="C2" s="33">
        <v>374590072.63</v>
      </c>
    </row>
    <row r="3" spans="1:4" x14ac:dyDescent="0.3">
      <c r="A3" s="30" t="s">
        <v>60</v>
      </c>
      <c r="B3" s="31" t="s">
        <v>61</v>
      </c>
      <c r="C3" s="33">
        <v>973045.2</v>
      </c>
    </row>
    <row r="4" spans="1:4" x14ac:dyDescent="0.3">
      <c r="A4" s="30" t="s">
        <v>62</v>
      </c>
      <c r="B4" s="31" t="s">
        <v>63</v>
      </c>
      <c r="C4" s="33">
        <v>973045.2</v>
      </c>
    </row>
    <row r="5" spans="1:4" x14ac:dyDescent="0.3">
      <c r="A5" s="30" t="s">
        <v>64</v>
      </c>
      <c r="B5" s="31" t="s">
        <v>63</v>
      </c>
      <c r="C5" s="33">
        <v>973045.2</v>
      </c>
    </row>
    <row r="6" spans="1:4" x14ac:dyDescent="0.3">
      <c r="A6" s="30" t="s">
        <v>65</v>
      </c>
      <c r="B6" s="31" t="s">
        <v>66</v>
      </c>
      <c r="C6" s="33">
        <v>0</v>
      </c>
    </row>
    <row r="7" spans="1:4" x14ac:dyDescent="0.3">
      <c r="A7" s="30" t="s">
        <v>67</v>
      </c>
      <c r="B7" s="31" t="s">
        <v>68</v>
      </c>
      <c r="C7" s="33">
        <v>0</v>
      </c>
    </row>
    <row r="8" spans="1:4" x14ac:dyDescent="0.3">
      <c r="A8" s="30" t="s">
        <v>69</v>
      </c>
      <c r="B8" s="31" t="s">
        <v>70</v>
      </c>
      <c r="C8" s="33">
        <v>0</v>
      </c>
    </row>
    <row r="9" spans="1:4" x14ac:dyDescent="0.3">
      <c r="A9" s="35" t="s">
        <v>71</v>
      </c>
      <c r="B9" s="36" t="s">
        <v>72</v>
      </c>
      <c r="C9" s="37">
        <v>973045.2</v>
      </c>
      <c r="D9" s="39">
        <f>C9/1000</f>
        <v>973.04519999999991</v>
      </c>
    </row>
    <row r="10" spans="1:4" x14ac:dyDescent="0.3">
      <c r="A10" s="30" t="s">
        <v>73</v>
      </c>
      <c r="B10" s="31" t="s">
        <v>74</v>
      </c>
      <c r="C10" s="33">
        <v>918839.6</v>
      </c>
    </row>
    <row r="11" spans="1:4" x14ac:dyDescent="0.3">
      <c r="A11" s="30" t="s">
        <v>75</v>
      </c>
      <c r="B11" s="31" t="s">
        <v>76</v>
      </c>
      <c r="C11" s="33">
        <v>589685.6</v>
      </c>
    </row>
    <row r="12" spans="1:4" x14ac:dyDescent="0.3">
      <c r="A12" s="30" t="s">
        <v>77</v>
      </c>
      <c r="B12" s="31" t="s">
        <v>78</v>
      </c>
      <c r="C12" s="33">
        <v>0.08</v>
      </c>
    </row>
    <row r="13" spans="1:4" x14ac:dyDescent="0.3">
      <c r="A13" s="30" t="s">
        <v>79</v>
      </c>
      <c r="B13" s="31" t="s">
        <v>80</v>
      </c>
      <c r="C13" s="33">
        <v>9410</v>
      </c>
    </row>
    <row r="14" spans="1:4" x14ac:dyDescent="0.3">
      <c r="A14" s="30" t="s">
        <v>81</v>
      </c>
      <c r="B14" s="31" t="s">
        <v>82</v>
      </c>
      <c r="C14" s="33">
        <v>6148.17</v>
      </c>
    </row>
    <row r="15" spans="1:4" x14ac:dyDescent="0.3">
      <c r="A15" s="30" t="s">
        <v>83</v>
      </c>
      <c r="B15" s="31" t="s">
        <v>84</v>
      </c>
      <c r="C15" s="33">
        <v>25662.27</v>
      </c>
    </row>
    <row r="16" spans="1:4" x14ac:dyDescent="0.3">
      <c r="A16" s="30" t="s">
        <v>85</v>
      </c>
      <c r="B16" s="31" t="s">
        <v>86</v>
      </c>
      <c r="C16" s="33">
        <v>453.72</v>
      </c>
    </row>
    <row r="17" spans="1:3" x14ac:dyDescent="0.3">
      <c r="A17" s="30" t="s">
        <v>87</v>
      </c>
      <c r="B17" s="31" t="s">
        <v>88</v>
      </c>
      <c r="C17" s="33">
        <v>0</v>
      </c>
    </row>
    <row r="18" spans="1:3" x14ac:dyDescent="0.3">
      <c r="A18" s="30" t="s">
        <v>89</v>
      </c>
      <c r="B18" s="31" t="s">
        <v>90</v>
      </c>
      <c r="C18" s="33">
        <v>287479.76</v>
      </c>
    </row>
    <row r="19" spans="1:3" x14ac:dyDescent="0.3">
      <c r="A19" s="30" t="s">
        <v>91</v>
      </c>
      <c r="B19" s="31" t="s">
        <v>92</v>
      </c>
      <c r="C19" s="33">
        <v>54205.599999999999</v>
      </c>
    </row>
    <row r="20" spans="1:3" x14ac:dyDescent="0.3">
      <c r="A20" s="30" t="s">
        <v>93</v>
      </c>
      <c r="B20" s="31" t="s">
        <v>94</v>
      </c>
      <c r="C20" s="33">
        <v>0</v>
      </c>
    </row>
    <row r="21" spans="1:3" x14ac:dyDescent="0.3">
      <c r="A21" s="30" t="s">
        <v>95</v>
      </c>
      <c r="B21" s="31" t="s">
        <v>96</v>
      </c>
      <c r="C21" s="33">
        <v>53173.53</v>
      </c>
    </row>
    <row r="22" spans="1:3" x14ac:dyDescent="0.3">
      <c r="A22" s="30" t="s">
        <v>97</v>
      </c>
      <c r="B22" s="31" t="s">
        <v>98</v>
      </c>
      <c r="C22" s="33">
        <v>1032.07</v>
      </c>
    </row>
    <row r="23" spans="1:3" x14ac:dyDescent="0.3">
      <c r="A23" s="30" t="s">
        <v>99</v>
      </c>
      <c r="B23" s="31" t="s">
        <v>100</v>
      </c>
      <c r="C23" s="33">
        <v>0</v>
      </c>
    </row>
    <row r="24" spans="1:3" x14ac:dyDescent="0.3">
      <c r="A24" s="30" t="s">
        <v>101</v>
      </c>
      <c r="B24" s="31" t="s">
        <v>102</v>
      </c>
      <c r="C24" s="33">
        <v>0</v>
      </c>
    </row>
    <row r="25" spans="1:3" x14ac:dyDescent="0.3">
      <c r="A25" s="30" t="s">
        <v>103</v>
      </c>
      <c r="B25" s="31" t="s">
        <v>104</v>
      </c>
      <c r="C25" s="33">
        <v>0</v>
      </c>
    </row>
    <row r="26" spans="1:3" x14ac:dyDescent="0.3">
      <c r="A26" s="30" t="s">
        <v>105</v>
      </c>
      <c r="B26" s="31" t="s">
        <v>106</v>
      </c>
      <c r="C26" s="33">
        <v>0</v>
      </c>
    </row>
    <row r="27" spans="1:3" x14ac:dyDescent="0.3">
      <c r="A27" s="30" t="s">
        <v>107</v>
      </c>
      <c r="B27" s="31" t="s">
        <v>108</v>
      </c>
      <c r="C27" s="33">
        <v>0</v>
      </c>
    </row>
    <row r="28" spans="1:3" x14ac:dyDescent="0.3">
      <c r="A28" s="30" t="s">
        <v>109</v>
      </c>
      <c r="B28" s="31" t="s">
        <v>110</v>
      </c>
      <c r="C28" s="33">
        <v>0</v>
      </c>
    </row>
    <row r="29" spans="1:3" x14ac:dyDescent="0.3">
      <c r="A29" s="30" t="s">
        <v>111</v>
      </c>
      <c r="B29" s="31" t="s">
        <v>112</v>
      </c>
      <c r="C29" s="33">
        <v>0</v>
      </c>
    </row>
    <row r="30" spans="1:3" x14ac:dyDescent="0.3">
      <c r="A30" s="30" t="s">
        <v>113</v>
      </c>
      <c r="B30" s="31" t="s">
        <v>114</v>
      </c>
      <c r="C30" s="33">
        <v>0</v>
      </c>
    </row>
    <row r="31" spans="1:3" x14ac:dyDescent="0.3">
      <c r="A31" s="30" t="s">
        <v>115</v>
      </c>
      <c r="B31" s="31" t="s">
        <v>116</v>
      </c>
      <c r="C31" s="33">
        <v>0</v>
      </c>
    </row>
    <row r="32" spans="1:3" x14ac:dyDescent="0.3">
      <c r="A32" s="30" t="s">
        <v>117</v>
      </c>
      <c r="B32" s="31" t="s">
        <v>118</v>
      </c>
      <c r="C32" s="33">
        <v>0</v>
      </c>
    </row>
    <row r="33" spans="1:4" x14ac:dyDescent="0.3">
      <c r="A33" s="30" t="s">
        <v>119</v>
      </c>
      <c r="B33" s="31" t="s">
        <v>120</v>
      </c>
      <c r="C33" s="33">
        <v>373617027.43000001</v>
      </c>
    </row>
    <row r="34" spans="1:4" x14ac:dyDescent="0.3">
      <c r="A34" s="30" t="s">
        <v>121</v>
      </c>
      <c r="B34" s="31" t="s">
        <v>122</v>
      </c>
      <c r="C34" s="33">
        <v>21921.49</v>
      </c>
    </row>
    <row r="35" spans="1:4" x14ac:dyDescent="0.3">
      <c r="A35" s="30" t="s">
        <v>123</v>
      </c>
      <c r="B35" s="31" t="s">
        <v>122</v>
      </c>
      <c r="C35" s="33">
        <v>21921.49</v>
      </c>
    </row>
    <row r="36" spans="1:4" x14ac:dyDescent="0.3">
      <c r="A36" s="35" t="s">
        <v>124</v>
      </c>
      <c r="B36" s="36" t="s">
        <v>125</v>
      </c>
      <c r="C36" s="37">
        <v>21921.49</v>
      </c>
      <c r="D36" s="39">
        <f>C36/1000</f>
        <v>21.921490000000002</v>
      </c>
    </row>
    <row r="37" spans="1:4" x14ac:dyDescent="0.3">
      <c r="A37" s="30" t="s">
        <v>126</v>
      </c>
      <c r="B37" s="31" t="s">
        <v>127</v>
      </c>
      <c r="C37" s="33">
        <v>20932.740000000002</v>
      </c>
    </row>
    <row r="38" spans="1:4" x14ac:dyDescent="0.3">
      <c r="A38" s="30" t="s">
        <v>128</v>
      </c>
      <c r="B38" s="31" t="s">
        <v>129</v>
      </c>
      <c r="C38" s="33">
        <v>20932.740000000002</v>
      </c>
    </row>
    <row r="39" spans="1:4" x14ac:dyDescent="0.3">
      <c r="A39" s="30" t="s">
        <v>130</v>
      </c>
      <c r="B39" s="31" t="s">
        <v>131</v>
      </c>
      <c r="C39" s="33">
        <v>988.75</v>
      </c>
    </row>
    <row r="40" spans="1:4" x14ac:dyDescent="0.3">
      <c r="A40" s="30" t="s">
        <v>132</v>
      </c>
      <c r="B40" s="31" t="s">
        <v>133</v>
      </c>
      <c r="C40" s="33">
        <v>0</v>
      </c>
    </row>
    <row r="41" spans="1:4" x14ac:dyDescent="0.3">
      <c r="A41" s="30" t="s">
        <v>134</v>
      </c>
      <c r="B41" s="31" t="s">
        <v>131</v>
      </c>
      <c r="C41" s="33">
        <v>988.75</v>
      </c>
    </row>
    <row r="42" spans="1:4" x14ac:dyDescent="0.3">
      <c r="A42" s="30" t="s">
        <v>135</v>
      </c>
      <c r="B42" s="31" t="s">
        <v>136</v>
      </c>
      <c r="C42" s="33">
        <v>1048.5899999999999</v>
      </c>
    </row>
    <row r="43" spans="1:4" x14ac:dyDescent="0.3">
      <c r="A43" s="30" t="s">
        <v>137</v>
      </c>
      <c r="B43" s="31" t="s">
        <v>136</v>
      </c>
      <c r="C43" s="33">
        <v>1048.5899999999999</v>
      </c>
    </row>
    <row r="44" spans="1:4" x14ac:dyDescent="0.3">
      <c r="A44" s="35" t="s">
        <v>138</v>
      </c>
      <c r="B44" s="36" t="s">
        <v>139</v>
      </c>
      <c r="C44" s="37">
        <v>1048.5899999999999</v>
      </c>
      <c r="D44" s="39">
        <f>C44/1000</f>
        <v>1.0485899999999999</v>
      </c>
    </row>
    <row r="45" spans="1:4" x14ac:dyDescent="0.3">
      <c r="A45" s="30" t="s">
        <v>140</v>
      </c>
      <c r="B45" s="31" t="s">
        <v>141</v>
      </c>
      <c r="C45" s="33">
        <v>1048.5899999999999</v>
      </c>
    </row>
    <row r="46" spans="1:4" x14ac:dyDescent="0.3">
      <c r="A46" s="30" t="s">
        <v>142</v>
      </c>
      <c r="B46" s="31" t="s">
        <v>143</v>
      </c>
      <c r="C46" s="33">
        <v>1048.5899999999999</v>
      </c>
    </row>
    <row r="47" spans="1:4" x14ac:dyDescent="0.3">
      <c r="A47" s="30" t="s">
        <v>144</v>
      </c>
      <c r="B47" s="31" t="s">
        <v>145</v>
      </c>
      <c r="C47" s="33">
        <v>0</v>
      </c>
    </row>
    <row r="48" spans="1:4" x14ac:dyDescent="0.3">
      <c r="A48" s="30" t="s">
        <v>146</v>
      </c>
      <c r="B48" s="31" t="s">
        <v>147</v>
      </c>
      <c r="C48" s="33">
        <v>0</v>
      </c>
    </row>
    <row r="49" spans="1:4" x14ac:dyDescent="0.3">
      <c r="A49" s="30" t="s">
        <v>148</v>
      </c>
      <c r="B49" s="31" t="s">
        <v>149</v>
      </c>
      <c r="C49" s="33">
        <v>0</v>
      </c>
    </row>
    <row r="50" spans="1:4" x14ac:dyDescent="0.3">
      <c r="A50" s="30" t="s">
        <v>150</v>
      </c>
      <c r="B50" s="31" t="s">
        <v>151</v>
      </c>
      <c r="C50" s="33">
        <v>0</v>
      </c>
    </row>
    <row r="51" spans="1:4" x14ac:dyDescent="0.3">
      <c r="A51" s="30" t="s">
        <v>152</v>
      </c>
      <c r="B51" s="31" t="s">
        <v>153</v>
      </c>
      <c r="C51" s="33">
        <v>0</v>
      </c>
    </row>
    <row r="52" spans="1:4" x14ac:dyDescent="0.3">
      <c r="A52" s="30" t="s">
        <v>154</v>
      </c>
      <c r="B52" s="31" t="s">
        <v>155</v>
      </c>
      <c r="C52" s="33">
        <v>373594057.35000002</v>
      </c>
    </row>
    <row r="53" spans="1:4" x14ac:dyDescent="0.3">
      <c r="A53" s="30" t="s">
        <v>156</v>
      </c>
      <c r="B53" s="31" t="s">
        <v>155</v>
      </c>
      <c r="C53" s="33">
        <v>373594057.35000002</v>
      </c>
      <c r="D53" s="39">
        <f>C53/1000</f>
        <v>373594.05735000002</v>
      </c>
    </row>
    <row r="54" spans="1:4" x14ac:dyDescent="0.3">
      <c r="A54" s="40" t="s">
        <v>157</v>
      </c>
      <c r="B54" s="41" t="s">
        <v>158</v>
      </c>
      <c r="C54" s="42">
        <v>285518538.19999999</v>
      </c>
    </row>
    <row r="55" spans="1:4" x14ac:dyDescent="0.3">
      <c r="A55" s="30" t="s">
        <v>159</v>
      </c>
      <c r="B55" s="31" t="s">
        <v>160</v>
      </c>
      <c r="C55" s="33">
        <v>285518538.19999999</v>
      </c>
    </row>
    <row r="56" spans="1:4" x14ac:dyDescent="0.3">
      <c r="A56" s="30" t="s">
        <v>161</v>
      </c>
      <c r="B56" s="31" t="s">
        <v>162</v>
      </c>
      <c r="C56" s="33">
        <v>240073696.21000001</v>
      </c>
    </row>
    <row r="57" spans="1:4" x14ac:dyDescent="0.3">
      <c r="A57" s="30" t="s">
        <v>163</v>
      </c>
      <c r="B57" s="31" t="s">
        <v>164</v>
      </c>
      <c r="C57" s="33">
        <v>8686257</v>
      </c>
    </row>
    <row r="58" spans="1:4" x14ac:dyDescent="0.3">
      <c r="A58" s="30" t="s">
        <v>165</v>
      </c>
      <c r="B58" s="31" t="s">
        <v>166</v>
      </c>
      <c r="C58" s="33">
        <v>19613667</v>
      </c>
    </row>
    <row r="59" spans="1:4" x14ac:dyDescent="0.3">
      <c r="A59" s="30" t="s">
        <v>167</v>
      </c>
      <c r="B59" s="31" t="s">
        <v>168</v>
      </c>
      <c r="C59" s="33">
        <v>0</v>
      </c>
    </row>
    <row r="60" spans="1:4" x14ac:dyDescent="0.3">
      <c r="A60" s="30" t="s">
        <v>169</v>
      </c>
      <c r="B60" s="31" t="s">
        <v>170</v>
      </c>
      <c r="C60" s="33">
        <v>0</v>
      </c>
    </row>
    <row r="61" spans="1:4" x14ac:dyDescent="0.3">
      <c r="A61" s="30" t="s">
        <v>171</v>
      </c>
      <c r="B61" s="31" t="s">
        <v>172</v>
      </c>
      <c r="C61" s="33">
        <v>0</v>
      </c>
    </row>
    <row r="62" spans="1:4" x14ac:dyDescent="0.3">
      <c r="A62" s="30" t="s">
        <v>173</v>
      </c>
      <c r="B62" s="31" t="s">
        <v>174</v>
      </c>
      <c r="C62" s="33">
        <v>17144917.989999998</v>
      </c>
    </row>
    <row r="63" spans="1:4" x14ac:dyDescent="0.3">
      <c r="A63" s="30" t="s">
        <v>175</v>
      </c>
      <c r="B63" s="31" t="s">
        <v>176</v>
      </c>
      <c r="C63" s="33">
        <v>0</v>
      </c>
    </row>
    <row r="64" spans="1:4" x14ac:dyDescent="0.3">
      <c r="A64" s="30" t="s">
        <v>177</v>
      </c>
      <c r="B64" s="31" t="s">
        <v>178</v>
      </c>
      <c r="C64" s="33">
        <v>88075519.150000006</v>
      </c>
    </row>
    <row r="65" spans="1:4" x14ac:dyDescent="0.3">
      <c r="A65" s="30" t="s">
        <v>179</v>
      </c>
      <c r="B65" s="31" t="s">
        <v>180</v>
      </c>
      <c r="C65" s="33">
        <v>88075519.150000006</v>
      </c>
    </row>
    <row r="66" spans="1:4" x14ac:dyDescent="0.3">
      <c r="A66" s="30" t="s">
        <v>181</v>
      </c>
      <c r="B66" s="31" t="s">
        <v>168</v>
      </c>
      <c r="C66" s="33">
        <v>66877556.490000002</v>
      </c>
    </row>
    <row r="67" spans="1:4" x14ac:dyDescent="0.3">
      <c r="A67" s="30" t="s">
        <v>182</v>
      </c>
      <c r="B67" s="31" t="s">
        <v>183</v>
      </c>
      <c r="C67" s="33">
        <v>-1480497.96</v>
      </c>
    </row>
    <row r="68" spans="1:4" x14ac:dyDescent="0.3">
      <c r="A68" s="30" t="s">
        <v>184</v>
      </c>
      <c r="B68" s="31" t="s">
        <v>185</v>
      </c>
      <c r="C68" s="33">
        <v>22678460.620000001</v>
      </c>
    </row>
    <row r="69" spans="1:4" x14ac:dyDescent="0.3">
      <c r="A69" s="30" t="s">
        <v>186</v>
      </c>
      <c r="B69" s="31" t="s">
        <v>187</v>
      </c>
      <c r="C69" s="33">
        <v>-83956.47</v>
      </c>
      <c r="D69" s="39">
        <f>-C69/1000</f>
        <v>83.956469999999996</v>
      </c>
    </row>
    <row r="70" spans="1:4" x14ac:dyDescent="0.3">
      <c r="A70" s="30" t="s">
        <v>188</v>
      </c>
      <c r="B70" s="31" t="s">
        <v>189</v>
      </c>
      <c r="C70" s="33">
        <v>-83956.47</v>
      </c>
    </row>
    <row r="71" spans="1:4" x14ac:dyDescent="0.3">
      <c r="A71" s="30" t="s">
        <v>190</v>
      </c>
      <c r="B71" s="31" t="s">
        <v>191</v>
      </c>
      <c r="C71" s="33">
        <v>-83940.28</v>
      </c>
    </row>
    <row r="72" spans="1:4" x14ac:dyDescent="0.3">
      <c r="A72" s="30" t="s">
        <v>192</v>
      </c>
      <c r="B72" s="31" t="s">
        <v>191</v>
      </c>
      <c r="C72" s="33">
        <v>-83940.28</v>
      </c>
    </row>
    <row r="73" spans="1:4" x14ac:dyDescent="0.3">
      <c r="A73" s="30" t="s">
        <v>193</v>
      </c>
      <c r="B73" s="31" t="s">
        <v>194</v>
      </c>
      <c r="C73" s="33">
        <v>-45.67</v>
      </c>
    </row>
    <row r="74" spans="1:4" x14ac:dyDescent="0.3">
      <c r="A74" s="30" t="s">
        <v>195</v>
      </c>
      <c r="B74" s="31" t="s">
        <v>196</v>
      </c>
      <c r="C74" s="33">
        <v>-45.67</v>
      </c>
    </row>
    <row r="75" spans="1:4" x14ac:dyDescent="0.3">
      <c r="A75" s="30" t="s">
        <v>197</v>
      </c>
      <c r="B75" s="31" t="s">
        <v>198</v>
      </c>
      <c r="C75" s="33">
        <v>-0.67</v>
      </c>
    </row>
    <row r="76" spans="1:4" x14ac:dyDescent="0.3">
      <c r="A76" s="30" t="s">
        <v>199</v>
      </c>
      <c r="B76" s="31" t="s">
        <v>200</v>
      </c>
      <c r="C76" s="33">
        <v>-45</v>
      </c>
    </row>
    <row r="77" spans="1:4" x14ac:dyDescent="0.3">
      <c r="A77" s="30" t="s">
        <v>201</v>
      </c>
      <c r="B77" s="31" t="s">
        <v>202</v>
      </c>
      <c r="C77" s="33">
        <v>-4977.25</v>
      </c>
    </row>
    <row r="78" spans="1:4" x14ac:dyDescent="0.3">
      <c r="A78" s="30" t="s">
        <v>203</v>
      </c>
      <c r="B78" s="31" t="s">
        <v>143</v>
      </c>
      <c r="C78" s="33">
        <v>-4977.25</v>
      </c>
    </row>
    <row r="79" spans="1:4" x14ac:dyDescent="0.3">
      <c r="A79" s="30" t="s">
        <v>204</v>
      </c>
      <c r="B79" s="31" t="s">
        <v>205</v>
      </c>
      <c r="C79" s="33">
        <v>-1268.27</v>
      </c>
    </row>
    <row r="80" spans="1:4" x14ac:dyDescent="0.3">
      <c r="A80" s="30" t="s">
        <v>206</v>
      </c>
      <c r="B80" s="31" t="s">
        <v>207</v>
      </c>
      <c r="C80" s="33">
        <v>-3279.52</v>
      </c>
    </row>
    <row r="81" spans="1:3" x14ac:dyDescent="0.3">
      <c r="A81" s="30" t="s">
        <v>208</v>
      </c>
      <c r="B81" s="31" t="s">
        <v>209</v>
      </c>
      <c r="C81" s="33">
        <v>-152.38999999999999</v>
      </c>
    </row>
    <row r="82" spans="1:3" x14ac:dyDescent="0.3">
      <c r="A82" s="30" t="s">
        <v>210</v>
      </c>
      <c r="B82" s="31" t="s">
        <v>211</v>
      </c>
      <c r="C82" s="33">
        <v>-277.07</v>
      </c>
    </row>
    <row r="83" spans="1:3" x14ac:dyDescent="0.3">
      <c r="A83" s="30" t="s">
        <v>212</v>
      </c>
      <c r="B83" s="31" t="s">
        <v>213</v>
      </c>
      <c r="C83" s="33">
        <v>0</v>
      </c>
    </row>
    <row r="84" spans="1:3" x14ac:dyDescent="0.3">
      <c r="A84" s="30" t="s">
        <v>214</v>
      </c>
      <c r="B84" s="31" t="s">
        <v>215</v>
      </c>
      <c r="C84" s="33">
        <v>0</v>
      </c>
    </row>
    <row r="85" spans="1:3" x14ac:dyDescent="0.3">
      <c r="A85" s="30" t="s">
        <v>216</v>
      </c>
      <c r="B85" s="31" t="s">
        <v>217</v>
      </c>
      <c r="C85" s="33">
        <v>-77855.710000000006</v>
      </c>
    </row>
    <row r="86" spans="1:3" x14ac:dyDescent="0.3">
      <c r="A86" s="30" t="s">
        <v>218</v>
      </c>
      <c r="B86" s="31" t="s">
        <v>217</v>
      </c>
      <c r="C86" s="33">
        <v>-77855.710000000006</v>
      </c>
    </row>
    <row r="87" spans="1:3" x14ac:dyDescent="0.3">
      <c r="A87" s="30" t="s">
        <v>219</v>
      </c>
      <c r="B87" s="31" t="s">
        <v>217</v>
      </c>
      <c r="C87" s="33">
        <v>-77855.710000000006</v>
      </c>
    </row>
    <row r="88" spans="1:3" x14ac:dyDescent="0.3">
      <c r="A88" s="30" t="s">
        <v>220</v>
      </c>
      <c r="B88" s="31" t="s">
        <v>221</v>
      </c>
      <c r="C88" s="33">
        <v>-1061.6500000000001</v>
      </c>
    </row>
    <row r="89" spans="1:3" x14ac:dyDescent="0.3">
      <c r="A89" s="30" t="s">
        <v>222</v>
      </c>
      <c r="B89" s="31" t="s">
        <v>223</v>
      </c>
      <c r="C89" s="33">
        <v>-1061.6500000000001</v>
      </c>
    </row>
    <row r="90" spans="1:3" x14ac:dyDescent="0.3">
      <c r="A90" s="30" t="s">
        <v>224</v>
      </c>
      <c r="B90" s="31" t="s">
        <v>225</v>
      </c>
      <c r="C90" s="33">
        <v>-1061.6500000000001</v>
      </c>
    </row>
    <row r="91" spans="1:3" x14ac:dyDescent="0.3">
      <c r="A91" s="30" t="s">
        <v>226</v>
      </c>
      <c r="B91" s="31" t="s">
        <v>145</v>
      </c>
      <c r="C91" s="33">
        <v>0</v>
      </c>
    </row>
    <row r="92" spans="1:3" x14ac:dyDescent="0.3">
      <c r="A92" s="30" t="s">
        <v>227</v>
      </c>
      <c r="B92" s="31" t="s">
        <v>145</v>
      </c>
      <c r="C92" s="33">
        <v>0</v>
      </c>
    </row>
    <row r="93" spans="1:3" x14ac:dyDescent="0.3">
      <c r="A93" s="30" t="s">
        <v>228</v>
      </c>
      <c r="B93" s="31" t="s">
        <v>229</v>
      </c>
      <c r="C93" s="33">
        <v>0</v>
      </c>
    </row>
    <row r="94" spans="1:3" x14ac:dyDescent="0.3">
      <c r="A94" s="30" t="s">
        <v>230</v>
      </c>
      <c r="B94" s="31" t="s">
        <v>231</v>
      </c>
      <c r="C94" s="33">
        <v>-16.190000000000001</v>
      </c>
    </row>
    <row r="95" spans="1:3" x14ac:dyDescent="0.3">
      <c r="A95" s="30" t="s">
        <v>232</v>
      </c>
      <c r="B95" s="31" t="s">
        <v>231</v>
      </c>
      <c r="C95" s="33">
        <v>-16.190000000000001</v>
      </c>
    </row>
    <row r="96" spans="1:3" x14ac:dyDescent="0.3">
      <c r="A96" s="30" t="s">
        <v>233</v>
      </c>
      <c r="B96" s="31" t="s">
        <v>231</v>
      </c>
      <c r="C96" s="33">
        <v>-16.190000000000001</v>
      </c>
    </row>
    <row r="97" spans="1:5" x14ac:dyDescent="0.3">
      <c r="A97" s="30" t="s">
        <v>234</v>
      </c>
      <c r="B97" s="31" t="s">
        <v>217</v>
      </c>
      <c r="C97" s="33">
        <v>0</v>
      </c>
    </row>
    <row r="98" spans="1:5" x14ac:dyDescent="0.3">
      <c r="A98" s="30" t="s">
        <v>235</v>
      </c>
      <c r="B98" s="31" t="s">
        <v>236</v>
      </c>
      <c r="C98" s="33">
        <v>0</v>
      </c>
    </row>
    <row r="99" spans="1:5" x14ac:dyDescent="0.3">
      <c r="A99" s="30" t="s">
        <v>237</v>
      </c>
      <c r="B99" s="31" t="s">
        <v>238</v>
      </c>
      <c r="C99" s="33">
        <v>-16.190000000000001</v>
      </c>
    </row>
    <row r="100" spans="1:5" x14ac:dyDescent="0.3">
      <c r="A100" s="30" t="s">
        <v>239</v>
      </c>
      <c r="B100" s="31" t="s">
        <v>240</v>
      </c>
      <c r="C100" s="33">
        <v>-16.190000000000001</v>
      </c>
    </row>
    <row r="101" spans="1:5" x14ac:dyDescent="0.3">
      <c r="A101" s="30" t="s">
        <v>241</v>
      </c>
      <c r="B101" s="31" t="s">
        <v>242</v>
      </c>
      <c r="C101" s="33">
        <v>-356670219.31999999</v>
      </c>
    </row>
    <row r="102" spans="1:5" x14ac:dyDescent="0.3">
      <c r="A102" s="30" t="s">
        <v>243</v>
      </c>
      <c r="B102" s="31" t="s">
        <v>242</v>
      </c>
      <c r="C102" s="33">
        <v>-356574885.19999999</v>
      </c>
      <c r="E102" s="38"/>
    </row>
    <row r="103" spans="1:5" x14ac:dyDescent="0.3">
      <c r="A103" s="30" t="s">
        <v>244</v>
      </c>
      <c r="B103" s="31" t="s">
        <v>245</v>
      </c>
      <c r="C103" s="33">
        <v>-211077564</v>
      </c>
    </row>
    <row r="104" spans="1:5" x14ac:dyDescent="0.3">
      <c r="A104" s="30" t="s">
        <v>246</v>
      </c>
      <c r="B104" s="31" t="s">
        <v>245</v>
      </c>
      <c r="C104" s="33">
        <v>-211077564</v>
      </c>
    </row>
    <row r="105" spans="1:5" x14ac:dyDescent="0.3">
      <c r="A105" s="30" t="s">
        <v>247</v>
      </c>
      <c r="B105" s="31" t="s">
        <v>248</v>
      </c>
      <c r="C105" s="33">
        <v>-211077564</v>
      </c>
    </row>
    <row r="106" spans="1:5" x14ac:dyDescent="0.3">
      <c r="A106" s="30" t="s">
        <v>249</v>
      </c>
      <c r="B106" s="31" t="s">
        <v>250</v>
      </c>
      <c r="C106" s="33">
        <v>-211077564</v>
      </c>
    </row>
    <row r="107" spans="1:5" x14ac:dyDescent="0.3">
      <c r="A107" s="30" t="s">
        <v>251</v>
      </c>
      <c r="B107" s="31" t="s">
        <v>252</v>
      </c>
      <c r="C107" s="33">
        <v>-211077564</v>
      </c>
    </row>
    <row r="108" spans="1:5" x14ac:dyDescent="0.3">
      <c r="A108" s="30" t="s">
        <v>253</v>
      </c>
      <c r="B108" s="31" t="s">
        <v>254</v>
      </c>
      <c r="C108" s="33">
        <v>-86740461.200000003</v>
      </c>
    </row>
    <row r="109" spans="1:5" x14ac:dyDescent="0.3">
      <c r="A109" s="30" t="s">
        <v>255</v>
      </c>
      <c r="B109" s="31" t="s">
        <v>254</v>
      </c>
      <c r="C109" s="33">
        <v>-86740461.200000003</v>
      </c>
    </row>
    <row r="110" spans="1:5" x14ac:dyDescent="0.3">
      <c r="A110" s="30" t="s">
        <v>256</v>
      </c>
      <c r="B110" s="31" t="s">
        <v>257</v>
      </c>
      <c r="C110" s="33">
        <v>-86740461.200000003</v>
      </c>
    </row>
    <row r="111" spans="1:5" x14ac:dyDescent="0.3">
      <c r="A111" s="30" t="s">
        <v>258</v>
      </c>
      <c r="B111" s="31" t="s">
        <v>259</v>
      </c>
      <c r="C111" s="33">
        <v>-31904873.800000001</v>
      </c>
    </row>
    <row r="112" spans="1:5" x14ac:dyDescent="0.3">
      <c r="A112" s="30" t="s">
        <v>260</v>
      </c>
      <c r="B112" s="31" t="s">
        <v>259</v>
      </c>
      <c r="C112" s="33">
        <v>-31904873.800000001</v>
      </c>
      <c r="E112" s="38"/>
    </row>
    <row r="113" spans="1:5" x14ac:dyDescent="0.3">
      <c r="A113" s="30" t="s">
        <v>261</v>
      </c>
      <c r="B113" s="31" t="s">
        <v>262</v>
      </c>
      <c r="C113" s="33">
        <v>-54835587.399999999</v>
      </c>
      <c r="E113" s="38"/>
    </row>
    <row r="114" spans="1:5" x14ac:dyDescent="0.3">
      <c r="A114" s="30" t="s">
        <v>263</v>
      </c>
      <c r="B114" s="31" t="s">
        <v>262</v>
      </c>
      <c r="C114" s="33">
        <v>-54835587.399999999</v>
      </c>
      <c r="E114" s="34"/>
    </row>
    <row r="115" spans="1:5" x14ac:dyDescent="0.3">
      <c r="A115" s="30" t="s">
        <v>264</v>
      </c>
      <c r="B115" s="31" t="s">
        <v>265</v>
      </c>
      <c r="C115" s="33">
        <v>-58756860</v>
      </c>
    </row>
    <row r="116" spans="1:5" x14ac:dyDescent="0.3">
      <c r="A116" s="30" t="s">
        <v>266</v>
      </c>
      <c r="B116" s="31" t="s">
        <v>265</v>
      </c>
      <c r="C116" s="33">
        <v>-58756860</v>
      </c>
    </row>
    <row r="117" spans="1:5" x14ac:dyDescent="0.3">
      <c r="A117" s="30" t="s">
        <v>267</v>
      </c>
      <c r="B117" s="31" t="s">
        <v>268</v>
      </c>
      <c r="C117" s="33">
        <v>-58756860</v>
      </c>
    </row>
    <row r="118" spans="1:5" x14ac:dyDescent="0.3">
      <c r="A118" s="30" t="s">
        <v>269</v>
      </c>
      <c r="B118" s="31" t="s">
        <v>270</v>
      </c>
      <c r="C118" s="33">
        <v>-58756860</v>
      </c>
    </row>
    <row r="119" spans="1:5" x14ac:dyDescent="0.3">
      <c r="A119" s="30" t="s">
        <v>271</v>
      </c>
      <c r="B119" s="31" t="s">
        <v>270</v>
      </c>
      <c r="C119" s="33">
        <v>-58756860</v>
      </c>
    </row>
    <row r="120" spans="1:5" x14ac:dyDescent="0.3">
      <c r="A120" s="30" t="s">
        <v>272</v>
      </c>
      <c r="B120" s="31" t="s">
        <v>273</v>
      </c>
      <c r="C120" s="33">
        <v>-95334.12</v>
      </c>
    </row>
    <row r="121" spans="1:5" x14ac:dyDescent="0.3">
      <c r="A121" s="30" t="s">
        <v>274</v>
      </c>
      <c r="B121" s="31" t="s">
        <v>275</v>
      </c>
      <c r="C121" s="33">
        <v>0</v>
      </c>
    </row>
    <row r="122" spans="1:5" x14ac:dyDescent="0.3">
      <c r="A122" s="30" t="s">
        <v>276</v>
      </c>
      <c r="B122" s="31" t="s">
        <v>275</v>
      </c>
      <c r="C122" s="33">
        <v>0</v>
      </c>
    </row>
    <row r="123" spans="1:5" x14ac:dyDescent="0.3">
      <c r="A123" s="30" t="s">
        <v>277</v>
      </c>
      <c r="B123" s="31" t="s">
        <v>275</v>
      </c>
      <c r="C123" s="33">
        <v>0</v>
      </c>
    </row>
    <row r="124" spans="1:5" x14ac:dyDescent="0.3">
      <c r="A124" s="30" t="s">
        <v>278</v>
      </c>
      <c r="B124" s="31" t="s">
        <v>275</v>
      </c>
      <c r="C124" s="33">
        <v>0</v>
      </c>
    </row>
    <row r="125" spans="1:5" x14ac:dyDescent="0.3">
      <c r="A125" s="30" t="s">
        <v>279</v>
      </c>
      <c r="B125" s="31" t="s">
        <v>280</v>
      </c>
      <c r="C125" s="33">
        <v>0</v>
      </c>
    </row>
    <row r="126" spans="1:5" x14ac:dyDescent="0.3">
      <c r="A126" s="30" t="s">
        <v>281</v>
      </c>
      <c r="B126" s="31" t="s">
        <v>282</v>
      </c>
      <c r="C126" s="33">
        <v>18624.07</v>
      </c>
    </row>
    <row r="127" spans="1:5" x14ac:dyDescent="0.3">
      <c r="A127" s="30" t="s">
        <v>283</v>
      </c>
      <c r="B127" s="31" t="s">
        <v>282</v>
      </c>
      <c r="C127" s="33">
        <v>18624.07</v>
      </c>
    </row>
    <row r="128" spans="1:5" x14ac:dyDescent="0.3">
      <c r="A128" s="30" t="s">
        <v>284</v>
      </c>
      <c r="B128" s="31" t="s">
        <v>285</v>
      </c>
      <c r="C128" s="33">
        <v>18624.07</v>
      </c>
    </row>
    <row r="129" spans="1:5" x14ac:dyDescent="0.3">
      <c r="A129" s="30" t="s">
        <v>286</v>
      </c>
      <c r="B129" s="31" t="s">
        <v>287</v>
      </c>
      <c r="C129" s="33">
        <v>18624.07</v>
      </c>
    </row>
    <row r="130" spans="1:5" x14ac:dyDescent="0.3">
      <c r="A130" s="30" t="s">
        <v>288</v>
      </c>
      <c r="B130" s="31" t="s">
        <v>289</v>
      </c>
      <c r="C130" s="33">
        <v>18624.07</v>
      </c>
    </row>
    <row r="131" spans="1:5" x14ac:dyDescent="0.3">
      <c r="A131" s="30" t="s">
        <v>290</v>
      </c>
      <c r="B131" s="31" t="s">
        <v>291</v>
      </c>
      <c r="C131" s="33">
        <v>-113958.19</v>
      </c>
    </row>
    <row r="132" spans="1:5" x14ac:dyDescent="0.3">
      <c r="A132" s="30" t="s">
        <v>292</v>
      </c>
      <c r="B132" s="31" t="s">
        <v>291</v>
      </c>
      <c r="C132" s="33">
        <v>-113958.19</v>
      </c>
    </row>
    <row r="133" spans="1:5" x14ac:dyDescent="0.3">
      <c r="A133" s="30" t="s">
        <v>293</v>
      </c>
      <c r="B133" s="31" t="s">
        <v>294</v>
      </c>
      <c r="C133" s="33">
        <v>-113958.19</v>
      </c>
    </row>
    <row r="134" spans="1:5" x14ac:dyDescent="0.3">
      <c r="A134" s="30" t="s">
        <v>295</v>
      </c>
      <c r="B134" s="31" t="s">
        <v>296</v>
      </c>
      <c r="C134" s="33">
        <v>-113958.19</v>
      </c>
    </row>
    <row r="135" spans="1:5" x14ac:dyDescent="0.3">
      <c r="A135" s="30" t="s">
        <v>297</v>
      </c>
      <c r="B135" s="31" t="s">
        <v>291</v>
      </c>
      <c r="C135" s="33">
        <v>-113958.19</v>
      </c>
    </row>
    <row r="136" spans="1:5" x14ac:dyDescent="0.3">
      <c r="A136" s="30" t="s">
        <v>298</v>
      </c>
      <c r="B136" s="31" t="s">
        <v>299</v>
      </c>
      <c r="C136" s="33">
        <v>-20242575.469999999</v>
      </c>
      <c r="D136" s="44">
        <f>(-C136-C159-C167)/1000</f>
        <v>17835.896840000001</v>
      </c>
      <c r="E136" s="45" t="s">
        <v>429</v>
      </c>
    </row>
    <row r="137" spans="1:5" x14ac:dyDescent="0.3">
      <c r="A137" s="30" t="s">
        <v>300</v>
      </c>
      <c r="B137" s="31" t="s">
        <v>301</v>
      </c>
      <c r="C137" s="33">
        <v>-9726.2000000000007</v>
      </c>
    </row>
    <row r="138" spans="1:5" x14ac:dyDescent="0.3">
      <c r="A138" s="30" t="s">
        <v>302</v>
      </c>
      <c r="B138" s="31" t="s">
        <v>301</v>
      </c>
      <c r="C138" s="33">
        <v>-9726.2000000000007</v>
      </c>
    </row>
    <row r="139" spans="1:5" x14ac:dyDescent="0.3">
      <c r="A139" s="30" t="s">
        <v>303</v>
      </c>
      <c r="B139" s="31" t="s">
        <v>301</v>
      </c>
      <c r="C139" s="33">
        <v>-9726.2000000000007</v>
      </c>
    </row>
    <row r="140" spans="1:5" x14ac:dyDescent="0.3">
      <c r="A140" s="30" t="s">
        <v>304</v>
      </c>
      <c r="B140" s="31" t="s">
        <v>305</v>
      </c>
      <c r="C140" s="33">
        <v>-9726.2000000000007</v>
      </c>
      <c r="D140" s="39">
        <f>-C140/1000</f>
        <v>9.7262000000000004</v>
      </c>
    </row>
    <row r="141" spans="1:5" x14ac:dyDescent="0.3">
      <c r="A141" s="30" t="s">
        <v>306</v>
      </c>
      <c r="B141" s="31" t="s">
        <v>307</v>
      </c>
      <c r="C141" s="33">
        <v>-9726.2000000000007</v>
      </c>
    </row>
    <row r="142" spans="1:5" x14ac:dyDescent="0.3">
      <c r="A142" s="30" t="s">
        <v>308</v>
      </c>
      <c r="B142" s="31" t="s">
        <v>309</v>
      </c>
      <c r="C142" s="33">
        <v>0</v>
      </c>
    </row>
    <row r="143" spans="1:5" x14ac:dyDescent="0.3">
      <c r="A143" s="30" t="s">
        <v>310</v>
      </c>
      <c r="B143" s="31" t="s">
        <v>311</v>
      </c>
      <c r="C143" s="33">
        <v>-8662.57</v>
      </c>
    </row>
    <row r="144" spans="1:5" x14ac:dyDescent="0.3">
      <c r="A144" s="30" t="s">
        <v>312</v>
      </c>
      <c r="B144" s="31" t="s">
        <v>313</v>
      </c>
      <c r="C144" s="33">
        <v>0</v>
      </c>
    </row>
    <row r="145" spans="1:4" x14ac:dyDescent="0.3">
      <c r="A145" s="30" t="s">
        <v>314</v>
      </c>
      <c r="B145" s="31" t="s">
        <v>315</v>
      </c>
      <c r="C145" s="33">
        <v>-1063.6300000000001</v>
      </c>
    </row>
    <row r="146" spans="1:4" x14ac:dyDescent="0.3">
      <c r="A146" s="30" t="s">
        <v>316</v>
      </c>
      <c r="B146" s="31" t="s">
        <v>317</v>
      </c>
      <c r="C146" s="33">
        <v>-20232849.27</v>
      </c>
    </row>
    <row r="147" spans="1:4" x14ac:dyDescent="0.3">
      <c r="A147" s="35" t="s">
        <v>318</v>
      </c>
      <c r="B147" s="36" t="s">
        <v>317</v>
      </c>
      <c r="C147" s="37">
        <v>-20232849.27</v>
      </c>
      <c r="D147" s="43">
        <f>-C147/1000</f>
        <v>20232.849269999999</v>
      </c>
    </row>
    <row r="148" spans="1:4" x14ac:dyDescent="0.3">
      <c r="A148" s="30" t="s">
        <v>319</v>
      </c>
      <c r="B148" s="31" t="s">
        <v>317</v>
      </c>
      <c r="C148" s="33">
        <v>-20232849.27</v>
      </c>
    </row>
    <row r="149" spans="1:4" x14ac:dyDescent="0.3">
      <c r="A149" s="30" t="s">
        <v>320</v>
      </c>
      <c r="B149" s="31" t="s">
        <v>321</v>
      </c>
      <c r="C149" s="33">
        <v>0</v>
      </c>
    </row>
    <row r="150" spans="1:4" x14ac:dyDescent="0.3">
      <c r="A150" s="30" t="s">
        <v>322</v>
      </c>
      <c r="B150" s="31" t="s">
        <v>323</v>
      </c>
      <c r="C150" s="33">
        <v>0</v>
      </c>
    </row>
    <row r="151" spans="1:4" x14ac:dyDescent="0.3">
      <c r="A151" s="30" t="s">
        <v>324</v>
      </c>
      <c r="B151" s="31" t="s">
        <v>323</v>
      </c>
      <c r="C151" s="33">
        <v>0</v>
      </c>
    </row>
    <row r="152" spans="1:4" x14ac:dyDescent="0.3">
      <c r="A152" s="30" t="s">
        <v>325</v>
      </c>
      <c r="B152" s="31" t="s">
        <v>196</v>
      </c>
      <c r="C152" s="33">
        <v>-20232849.260000002</v>
      </c>
    </row>
    <row r="153" spans="1:4" x14ac:dyDescent="0.3">
      <c r="A153" s="30" t="s">
        <v>326</v>
      </c>
      <c r="B153" s="31" t="s">
        <v>158</v>
      </c>
      <c r="C153" s="33">
        <v>-20232849.260000002</v>
      </c>
    </row>
    <row r="154" spans="1:4" x14ac:dyDescent="0.3">
      <c r="A154" s="30" t="s">
        <v>327</v>
      </c>
      <c r="B154" s="31" t="s">
        <v>158</v>
      </c>
      <c r="C154" s="33">
        <v>-20232849.260000002</v>
      </c>
    </row>
    <row r="155" spans="1:4" x14ac:dyDescent="0.3">
      <c r="A155" s="30" t="s">
        <v>328</v>
      </c>
      <c r="B155" s="31" t="s">
        <v>131</v>
      </c>
      <c r="C155" s="33">
        <v>-0.01</v>
      </c>
    </row>
    <row r="156" spans="1:4" x14ac:dyDescent="0.3">
      <c r="A156" s="30" t="s">
        <v>329</v>
      </c>
      <c r="B156" s="31" t="s">
        <v>131</v>
      </c>
      <c r="C156" s="33">
        <v>-0.01</v>
      </c>
    </row>
    <row r="157" spans="1:4" x14ac:dyDescent="0.3">
      <c r="A157" s="30" t="s">
        <v>330</v>
      </c>
      <c r="B157" s="31" t="s">
        <v>331</v>
      </c>
      <c r="C157" s="33">
        <v>-0.01</v>
      </c>
    </row>
    <row r="158" spans="1:4" x14ac:dyDescent="0.3">
      <c r="A158" s="30" t="s">
        <v>332</v>
      </c>
      <c r="B158" s="31" t="s">
        <v>333</v>
      </c>
      <c r="C158" s="33">
        <v>0</v>
      </c>
    </row>
    <row r="159" spans="1:4" x14ac:dyDescent="0.3">
      <c r="A159" s="30" t="s">
        <v>334</v>
      </c>
      <c r="B159" s="31" t="s">
        <v>335</v>
      </c>
      <c r="C159" s="33">
        <v>6127.82</v>
      </c>
    </row>
    <row r="160" spans="1:4" x14ac:dyDescent="0.3">
      <c r="A160" s="30" t="s">
        <v>336</v>
      </c>
      <c r="B160" s="31" t="s">
        <v>337</v>
      </c>
      <c r="C160" s="33">
        <v>6127.82</v>
      </c>
    </row>
    <row r="161" spans="1:4" x14ac:dyDescent="0.3">
      <c r="A161" s="30" t="s">
        <v>338</v>
      </c>
      <c r="B161" s="31" t="s">
        <v>339</v>
      </c>
      <c r="C161" s="33">
        <v>6127.82</v>
      </c>
    </row>
    <row r="162" spans="1:4" x14ac:dyDescent="0.3">
      <c r="A162" s="30" t="s">
        <v>340</v>
      </c>
      <c r="B162" s="31" t="s">
        <v>339</v>
      </c>
      <c r="C162" s="33">
        <v>6127.82</v>
      </c>
    </row>
    <row r="163" spans="1:4" x14ac:dyDescent="0.3">
      <c r="A163" s="30" t="s">
        <v>341</v>
      </c>
      <c r="B163" s="31" t="s">
        <v>339</v>
      </c>
      <c r="C163" s="33">
        <v>6127.82</v>
      </c>
    </row>
    <row r="164" spans="1:4" x14ac:dyDescent="0.3">
      <c r="A164" s="35" t="s">
        <v>342</v>
      </c>
      <c r="B164" s="36" t="s">
        <v>131</v>
      </c>
      <c r="C164" s="37">
        <v>6127.82</v>
      </c>
      <c r="D164" s="43">
        <f>C164/1000</f>
        <v>6.1278199999999998</v>
      </c>
    </row>
    <row r="165" spans="1:4" x14ac:dyDescent="0.3">
      <c r="A165" s="30" t="s">
        <v>343</v>
      </c>
      <c r="B165" s="31" t="s">
        <v>344</v>
      </c>
      <c r="C165" s="33">
        <v>6127.82</v>
      </c>
    </row>
    <row r="166" spans="1:4" x14ac:dyDescent="0.3">
      <c r="A166" s="30" t="s">
        <v>345</v>
      </c>
      <c r="B166" s="31" t="s">
        <v>346</v>
      </c>
      <c r="C166" s="33">
        <v>0</v>
      </c>
    </row>
    <row r="167" spans="1:4" x14ac:dyDescent="0.3">
      <c r="A167" s="30" t="s">
        <v>347</v>
      </c>
      <c r="B167" s="31" t="s">
        <v>348</v>
      </c>
      <c r="C167" s="33">
        <v>2400550.81</v>
      </c>
    </row>
    <row r="168" spans="1:4" x14ac:dyDescent="0.3">
      <c r="A168" s="30" t="s">
        <v>349</v>
      </c>
      <c r="B168" s="31" t="s">
        <v>350</v>
      </c>
      <c r="C168" s="33">
        <v>407921.11</v>
      </c>
    </row>
    <row r="169" spans="1:4" x14ac:dyDescent="0.3">
      <c r="A169" s="35" t="s">
        <v>351</v>
      </c>
      <c r="B169" s="36" t="s">
        <v>352</v>
      </c>
      <c r="C169" s="37">
        <v>407921.11</v>
      </c>
      <c r="D169" s="43">
        <f>C169/1000</f>
        <v>407.92111</v>
      </c>
    </row>
    <row r="170" spans="1:4" x14ac:dyDescent="0.3">
      <c r="A170" s="30" t="s">
        <v>353</v>
      </c>
      <c r="B170" s="31" t="s">
        <v>352</v>
      </c>
      <c r="C170" s="33">
        <v>407921.11</v>
      </c>
    </row>
    <row r="171" spans="1:4" x14ac:dyDescent="0.3">
      <c r="A171" s="30" t="s">
        <v>354</v>
      </c>
      <c r="B171" s="31" t="s">
        <v>355</v>
      </c>
      <c r="C171" s="33">
        <v>104.3</v>
      </c>
    </row>
    <row r="172" spans="1:4" x14ac:dyDescent="0.3">
      <c r="A172" s="30" t="s">
        <v>356</v>
      </c>
      <c r="B172" s="31" t="s">
        <v>357</v>
      </c>
      <c r="C172" s="33">
        <v>104.3</v>
      </c>
    </row>
    <row r="173" spans="1:4" x14ac:dyDescent="0.3">
      <c r="A173" s="30" t="s">
        <v>358</v>
      </c>
      <c r="B173" s="31" t="s">
        <v>357</v>
      </c>
      <c r="C173" s="33">
        <v>104.3</v>
      </c>
    </row>
    <row r="174" spans="1:4" x14ac:dyDescent="0.3">
      <c r="A174" s="30" t="s">
        <v>359</v>
      </c>
      <c r="B174" s="31" t="s">
        <v>360</v>
      </c>
      <c r="C174" s="33">
        <v>91635.53</v>
      </c>
    </row>
    <row r="175" spans="1:4" x14ac:dyDescent="0.3">
      <c r="A175" s="30" t="s">
        <v>361</v>
      </c>
      <c r="B175" s="31" t="s">
        <v>362</v>
      </c>
      <c r="C175" s="33">
        <v>49958.55</v>
      </c>
    </row>
    <row r="176" spans="1:4" x14ac:dyDescent="0.3">
      <c r="A176" s="30" t="s">
        <v>363</v>
      </c>
      <c r="B176" s="31" t="s">
        <v>362</v>
      </c>
      <c r="C176" s="33">
        <v>13264.36</v>
      </c>
    </row>
    <row r="177" spans="1:3" x14ac:dyDescent="0.3">
      <c r="A177" s="30" t="s">
        <v>364</v>
      </c>
      <c r="B177" s="31" t="s">
        <v>365</v>
      </c>
      <c r="C177" s="33">
        <v>36694.19</v>
      </c>
    </row>
    <row r="178" spans="1:3" x14ac:dyDescent="0.3">
      <c r="A178" s="30" t="s">
        <v>366</v>
      </c>
      <c r="B178" s="31" t="s">
        <v>367</v>
      </c>
      <c r="C178" s="33">
        <v>0</v>
      </c>
    </row>
    <row r="179" spans="1:3" x14ac:dyDescent="0.3">
      <c r="A179" s="30" t="s">
        <v>368</v>
      </c>
      <c r="B179" s="31" t="s">
        <v>369</v>
      </c>
      <c r="C179" s="33">
        <v>41676.980000000003</v>
      </c>
    </row>
    <row r="180" spans="1:3" x14ac:dyDescent="0.3">
      <c r="A180" s="30" t="s">
        <v>370</v>
      </c>
      <c r="B180" s="31" t="s">
        <v>371</v>
      </c>
      <c r="C180" s="33">
        <v>41676.980000000003</v>
      </c>
    </row>
    <row r="181" spans="1:3" x14ac:dyDescent="0.3">
      <c r="A181" s="30" t="s">
        <v>372</v>
      </c>
      <c r="B181" s="31" t="s">
        <v>373</v>
      </c>
      <c r="C181" s="33">
        <v>11497.75</v>
      </c>
    </row>
    <row r="182" spans="1:3" x14ac:dyDescent="0.3">
      <c r="A182" s="30" t="s">
        <v>374</v>
      </c>
      <c r="B182" s="31" t="s">
        <v>375</v>
      </c>
      <c r="C182" s="33">
        <v>11497.75</v>
      </c>
    </row>
    <row r="183" spans="1:3" x14ac:dyDescent="0.3">
      <c r="A183" s="30" t="s">
        <v>376</v>
      </c>
      <c r="B183" s="31" t="s">
        <v>377</v>
      </c>
      <c r="C183" s="33">
        <v>11497.75</v>
      </c>
    </row>
    <row r="184" spans="1:3" x14ac:dyDescent="0.3">
      <c r="A184" s="30" t="s">
        <v>378</v>
      </c>
      <c r="B184" s="31" t="s">
        <v>379</v>
      </c>
      <c r="C184" s="33">
        <v>27462.48</v>
      </c>
    </row>
    <row r="185" spans="1:3" x14ac:dyDescent="0.3">
      <c r="A185" s="30" t="s">
        <v>380</v>
      </c>
      <c r="B185" s="31" t="s">
        <v>381</v>
      </c>
      <c r="C185" s="33">
        <v>11432.5</v>
      </c>
    </row>
    <row r="186" spans="1:3" x14ac:dyDescent="0.3">
      <c r="A186" s="30" t="s">
        <v>382</v>
      </c>
      <c r="B186" s="31" t="s">
        <v>383</v>
      </c>
      <c r="C186" s="33">
        <v>7357.5</v>
      </c>
    </row>
    <row r="187" spans="1:3" x14ac:dyDescent="0.3">
      <c r="A187" s="30" t="s">
        <v>384</v>
      </c>
      <c r="B187" s="31" t="s">
        <v>385</v>
      </c>
      <c r="C187" s="33">
        <v>4075</v>
      </c>
    </row>
    <row r="188" spans="1:3" x14ac:dyDescent="0.3">
      <c r="A188" s="30" t="s">
        <v>386</v>
      </c>
      <c r="B188" s="31" t="s">
        <v>387</v>
      </c>
      <c r="C188" s="33">
        <v>16029.98</v>
      </c>
    </row>
    <row r="189" spans="1:3" x14ac:dyDescent="0.3">
      <c r="A189" s="30" t="s">
        <v>388</v>
      </c>
      <c r="B189" s="31" t="s">
        <v>389</v>
      </c>
      <c r="C189" s="33">
        <v>12364.98</v>
      </c>
    </row>
    <row r="190" spans="1:3" x14ac:dyDescent="0.3">
      <c r="A190" s="30" t="s">
        <v>390</v>
      </c>
      <c r="B190" s="31" t="s">
        <v>391</v>
      </c>
      <c r="C190" s="33">
        <v>3665</v>
      </c>
    </row>
    <row r="191" spans="1:3" x14ac:dyDescent="0.3">
      <c r="A191" s="30" t="s">
        <v>392</v>
      </c>
      <c r="B191" s="31" t="s">
        <v>393</v>
      </c>
      <c r="C191" s="33">
        <v>254458.9</v>
      </c>
    </row>
    <row r="192" spans="1:3" x14ac:dyDescent="0.3">
      <c r="A192" s="30" t="s">
        <v>394</v>
      </c>
      <c r="B192" s="31" t="s">
        <v>395</v>
      </c>
      <c r="C192" s="33">
        <v>254458.9</v>
      </c>
    </row>
    <row r="193" spans="1:4" x14ac:dyDescent="0.3">
      <c r="A193" s="30" t="s">
        <v>396</v>
      </c>
      <c r="B193" s="31" t="s">
        <v>397</v>
      </c>
      <c r="C193" s="33">
        <v>254458.9</v>
      </c>
    </row>
    <row r="194" spans="1:4" x14ac:dyDescent="0.3">
      <c r="A194" s="30" t="s">
        <v>398</v>
      </c>
      <c r="B194" s="31" t="s">
        <v>399</v>
      </c>
      <c r="C194" s="33">
        <v>0</v>
      </c>
    </row>
    <row r="195" spans="1:4" x14ac:dyDescent="0.3">
      <c r="A195" s="30" t="s">
        <v>400</v>
      </c>
      <c r="B195" s="31" t="s">
        <v>131</v>
      </c>
      <c r="C195" s="33">
        <v>22762.15</v>
      </c>
    </row>
    <row r="196" spans="1:4" x14ac:dyDescent="0.3">
      <c r="A196" s="30" t="s">
        <v>401</v>
      </c>
      <c r="B196" s="31" t="s">
        <v>402</v>
      </c>
      <c r="C196" s="33">
        <v>8771.1</v>
      </c>
    </row>
    <row r="197" spans="1:4" x14ac:dyDescent="0.3">
      <c r="A197" s="30" t="s">
        <v>403</v>
      </c>
      <c r="B197" s="31" t="s">
        <v>402</v>
      </c>
      <c r="C197" s="33">
        <v>8771.1</v>
      </c>
    </row>
    <row r="198" spans="1:4" x14ac:dyDescent="0.3">
      <c r="A198" s="30" t="s">
        <v>404</v>
      </c>
      <c r="B198" s="31" t="s">
        <v>131</v>
      </c>
      <c r="C198" s="33">
        <v>13991.05</v>
      </c>
    </row>
    <row r="199" spans="1:4" x14ac:dyDescent="0.3">
      <c r="A199" s="30" t="s">
        <v>405</v>
      </c>
      <c r="B199" s="31" t="s">
        <v>406</v>
      </c>
      <c r="C199" s="33">
        <v>7118.49</v>
      </c>
    </row>
    <row r="200" spans="1:4" x14ac:dyDescent="0.3">
      <c r="A200" s="30" t="s">
        <v>407</v>
      </c>
      <c r="B200" s="31" t="s">
        <v>408</v>
      </c>
      <c r="C200" s="33">
        <v>6872.56</v>
      </c>
    </row>
    <row r="201" spans="1:4" x14ac:dyDescent="0.3">
      <c r="A201" s="30" t="s">
        <v>409</v>
      </c>
      <c r="B201" s="31" t="s">
        <v>410</v>
      </c>
      <c r="C201" s="33">
        <v>0</v>
      </c>
    </row>
    <row r="202" spans="1:4" x14ac:dyDescent="0.3">
      <c r="A202" s="35" t="s">
        <v>411</v>
      </c>
      <c r="B202" s="36" t="s">
        <v>412</v>
      </c>
      <c r="C202" s="37">
        <v>36083.42</v>
      </c>
      <c r="D202" s="43">
        <f>C202/1000</f>
        <v>36.083419999999997</v>
      </c>
    </row>
    <row r="203" spans="1:4" x14ac:dyDescent="0.3">
      <c r="A203" s="30" t="s">
        <v>413</v>
      </c>
      <c r="B203" s="31" t="s">
        <v>414</v>
      </c>
      <c r="C203" s="33">
        <v>36083.42</v>
      </c>
    </row>
    <row r="204" spans="1:4" x14ac:dyDescent="0.3">
      <c r="A204" s="30" t="s">
        <v>415</v>
      </c>
      <c r="B204" s="31" t="s">
        <v>414</v>
      </c>
      <c r="C204" s="33">
        <v>36083.42</v>
      </c>
    </row>
    <row r="205" spans="1:4" x14ac:dyDescent="0.3">
      <c r="A205" s="30" t="s">
        <v>416</v>
      </c>
      <c r="B205" s="31" t="s">
        <v>131</v>
      </c>
      <c r="C205" s="33">
        <v>36083.42</v>
      </c>
    </row>
    <row r="206" spans="1:4" x14ac:dyDescent="0.3">
      <c r="A206" s="30" t="s">
        <v>417</v>
      </c>
      <c r="B206" s="31" t="s">
        <v>131</v>
      </c>
      <c r="C206" s="33">
        <v>36083.42</v>
      </c>
    </row>
    <row r="207" spans="1:4" x14ac:dyDescent="0.3">
      <c r="A207" s="30" t="s">
        <v>418</v>
      </c>
      <c r="B207" s="31" t="s">
        <v>419</v>
      </c>
      <c r="C207" s="33">
        <v>36083.42</v>
      </c>
    </row>
    <row r="208" spans="1:4" x14ac:dyDescent="0.3">
      <c r="A208" s="35" t="s">
        <v>420</v>
      </c>
      <c r="B208" s="36" t="s">
        <v>421</v>
      </c>
      <c r="C208" s="37">
        <v>1956546.28</v>
      </c>
      <c r="D208" s="43">
        <f>C208/1000</f>
        <v>1956.54628</v>
      </c>
    </row>
    <row r="209" spans="1:3" x14ac:dyDescent="0.3">
      <c r="A209" s="30" t="s">
        <v>422</v>
      </c>
      <c r="B209" s="31" t="s">
        <v>217</v>
      </c>
      <c r="C209" s="33">
        <v>1956546.28</v>
      </c>
    </row>
    <row r="210" spans="1:3" x14ac:dyDescent="0.3">
      <c r="A210" s="30" t="s">
        <v>423</v>
      </c>
      <c r="B210" s="31" t="s">
        <v>217</v>
      </c>
      <c r="C210" s="33">
        <v>1956546.28</v>
      </c>
    </row>
    <row r="211" spans="1:3" x14ac:dyDescent="0.3">
      <c r="A211" s="30" t="s">
        <v>424</v>
      </c>
      <c r="B211" s="31" t="s">
        <v>217</v>
      </c>
      <c r="C211" s="33">
        <v>1956546.28</v>
      </c>
    </row>
    <row r="212" spans="1:3" x14ac:dyDescent="0.3">
      <c r="A212" s="30" t="s">
        <v>425</v>
      </c>
      <c r="B212" s="31" t="s">
        <v>217</v>
      </c>
      <c r="C212" s="33">
        <v>1956546.28</v>
      </c>
    </row>
    <row r="213" spans="1:3" x14ac:dyDescent="0.3">
      <c r="A213" s="30" t="s">
        <v>426</v>
      </c>
      <c r="B213" s="31" t="s">
        <v>217</v>
      </c>
      <c r="C213" s="33">
        <v>1474203.93</v>
      </c>
    </row>
    <row r="214" spans="1:3" x14ac:dyDescent="0.3">
      <c r="A214" s="30" t="s">
        <v>427</v>
      </c>
      <c r="B214" s="31" t="s">
        <v>428</v>
      </c>
      <c r="C214" s="33">
        <v>482342.35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EF IFIC INDIVIDUALES</vt:lpstr>
      <vt:lpstr>BComprobacion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Orellana Lopez, Guillermo Antonio [DIV-SLV NE]</dc:creator>
  <cp:lastModifiedBy>LEMUS, WILBERT [CUSCA SV]</cp:lastModifiedBy>
  <cp:lastPrinted>2020-10-23T22:24:11Z</cp:lastPrinted>
  <dcterms:created xsi:type="dcterms:W3CDTF">2017-01-11T17:17:53Z</dcterms:created>
  <dcterms:modified xsi:type="dcterms:W3CDTF">2021-01-22T00:44:28Z</dcterms:modified>
</cp:coreProperties>
</file>