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deval-my.sharepoint.com/personal/dmiranda_cedeval_onmicrosoft_com/Documents/Documentos/De trabajo/Estados Financieros CEDEVAL/2020/PAGINA WEB BVES/"/>
    </mc:Choice>
  </mc:AlternateContent>
  <xr:revisionPtr revIDLastSave="0" documentId="8_{2DA16C1F-8BA6-428A-8A7B-BE9F265D2090}" xr6:coauthVersionLast="45" xr6:coauthVersionMax="45" xr10:uidLastSave="{00000000-0000-0000-0000-000000000000}"/>
  <bookViews>
    <workbookView xWindow="-110" yWindow="-110" windowWidth="19420" windowHeight="10420" xr2:uid="{BC4480C3-1C79-44F0-8A08-AA266B20053E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7" i="1" l="1"/>
  <c r="C116" i="1"/>
  <c r="C115" i="1"/>
  <c r="C114" i="1"/>
  <c r="C113" i="1"/>
  <c r="C112" i="1"/>
  <c r="C111" i="1"/>
  <c r="C110" i="1"/>
  <c r="C107" i="1"/>
  <c r="C103" i="1"/>
  <c r="C102" i="1"/>
  <c r="C101" i="1"/>
  <c r="C100" i="1"/>
  <c r="C96" i="1"/>
  <c r="C95" i="1"/>
  <c r="C94" i="1"/>
  <c r="C87" i="1" s="1"/>
  <c r="C93" i="1"/>
  <c r="C92" i="1"/>
  <c r="C90" i="1"/>
  <c r="C89" i="1"/>
  <c r="C88" i="1"/>
  <c r="C84" i="1"/>
  <c r="C83" i="1"/>
  <c r="C82" i="1"/>
  <c r="C79" i="1"/>
  <c r="C43" i="1"/>
  <c r="C41" i="1"/>
  <c r="C38" i="1"/>
  <c r="C36" i="1"/>
  <c r="C31" i="1"/>
  <c r="C24" i="1"/>
  <c r="C23" i="1" s="1"/>
  <c r="C16" i="1"/>
  <c r="C6" i="1"/>
  <c r="C99" i="1" l="1"/>
  <c r="C81" i="1"/>
  <c r="C21" i="1"/>
  <c r="C35" i="1"/>
  <c r="C109" i="1"/>
  <c r="C121" i="1" s="1"/>
  <c r="C120" i="1" l="1"/>
  <c r="C105" i="1"/>
  <c r="C47" i="1"/>
  <c r="C123" i="1" l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<sst xmlns="http://schemas.openxmlformats.org/spreadsheetml/2006/main" count="110" uniqueCount="92">
  <si>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</si>
  <si>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BALANCE GENERAL AL 30 DE NOVIEMBRE DE 2020</t>
  </si>
  <si>
    <t>(Cifras en US$)</t>
  </si>
  <si>
    <t>2020 NOVIEMBRE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</si>
  <si>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</si>
  <si>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</si>
  <si>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</si>
  <si>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</si>
  <si>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</si>
  <si>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</si>
  <si>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</si>
  <si>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</si>
  <si>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</si>
  <si>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</si>
  <si>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</si>
  <si>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</si>
  <si>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</si>
  <si>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</si>
  <si>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</si>
  <si>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</si>
  <si>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</si>
  <si>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</si>
  <si>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</si>
  <si>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</si>
  <si>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</si>
  <si>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</si>
  <si>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</si>
  <si>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</si>
  <si>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</si>
  <si>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</si>
  <si>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</si>
  <si>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</si>
  <si>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</si>
  <si>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</si>
  <si>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</si>
  <si>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</si>
  <si>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</si>
  <si>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</si>
  <si>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</si>
  <si>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</si>
  <si>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</si>
  <si>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</si>
  <si>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</si>
  <si>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</si>
  <si>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2020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</si>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</sst>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62"/>
      <name val="Calibri"/>
      <family val="2"/>
      <scheme val="minor"/>
    </font>
    <font>
      <b/>
      <sz val="12"/>
      <color indexed="62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9" fontId="3" fillId="0" borderId="0" xfId="3" applyFont="1" applyBorder="1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43" fontId="3" fillId="0" borderId="2" xfId="1" applyFont="1" applyFill="1" applyBorder="1"/>
    <xf numFmtId="4" fontId="5" fillId="0" borderId="0" xfId="0" applyNumberFormat="1" applyFont="1"/>
    <xf numFmtId="0" fontId="2" fillId="0" borderId="0" xfId="0" quotePrefix="1" applyFont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4" fontId="6" fillId="0" borderId="0" xfId="0" applyNumberFormat="1" applyFont="1"/>
    <xf numFmtId="164" fontId="2" fillId="0" borderId="2" xfId="1" applyNumberFormat="1" applyFont="1" applyFill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readingOrder="1"/>
    </xf>
    <xf numFmtId="0" fontId="3" fillId="0" borderId="0" xfId="0" applyFont="1" applyAlignment="1">
      <alignment wrapText="1" readingOrder="1"/>
    </xf>
    <xf numFmtId="164" fontId="2" fillId="0" borderId="4" xfId="1" applyNumberFormat="1" applyFont="1" applyFill="1" applyBorder="1"/>
    <xf numFmtId="0" fontId="7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miranda_cedeval_onmicrosoft_com/Documents/Documentos/De%20trabajo/Estados%20Financieros%20CEDEVAL/2020/CEDEVAL%20EF%20NOV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19"/>
      <sheetName val="Gto Real 19"/>
      <sheetName val="Res Real 19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1261203.1100000001</v>
          </cell>
        </row>
        <row r="10">
          <cell r="O10">
            <v>15119.5</v>
          </cell>
        </row>
        <row r="11">
          <cell r="O11">
            <v>8000</v>
          </cell>
        </row>
        <row r="15">
          <cell r="O15">
            <v>248319.37000000002</v>
          </cell>
        </row>
        <row r="16">
          <cell r="O16">
            <v>29222.910000000003</v>
          </cell>
        </row>
        <row r="17">
          <cell r="O17">
            <v>24900.04</v>
          </cell>
        </row>
        <row r="19">
          <cell r="O19">
            <v>397021.86</v>
          </cell>
        </row>
        <row r="20">
          <cell r="O20">
            <v>40678.020000000011</v>
          </cell>
        </row>
        <row r="21">
          <cell r="O21">
            <v>257973.28999999998</v>
          </cell>
        </row>
        <row r="22">
          <cell r="O22">
            <v>19905.410000000003</v>
          </cell>
        </row>
        <row r="23">
          <cell r="O23">
            <v>6799.32</v>
          </cell>
        </row>
        <row r="26">
          <cell r="O26">
            <v>8722.0299999999988</v>
          </cell>
        </row>
        <row r="27">
          <cell r="O27">
            <v>3.18</v>
          </cell>
        </row>
        <row r="28">
          <cell r="O28">
            <v>3497.4599999999991</v>
          </cell>
        </row>
        <row r="29">
          <cell r="O29">
            <v>0</v>
          </cell>
        </row>
        <row r="33">
          <cell r="O33">
            <v>138791.06</v>
          </cell>
        </row>
        <row r="36">
          <cell r="O36">
            <v>897.38999999999987</v>
          </cell>
        </row>
        <row r="37">
          <cell r="O37">
            <v>17.48</v>
          </cell>
        </row>
        <row r="38">
          <cell r="O38">
            <v>0</v>
          </cell>
        </row>
        <row r="39">
          <cell r="O39">
            <v>3209.2200000000003</v>
          </cell>
        </row>
        <row r="40">
          <cell r="O40">
            <v>243.62</v>
          </cell>
        </row>
        <row r="41">
          <cell r="O41">
            <v>0</v>
          </cell>
        </row>
        <row r="43">
          <cell r="O43">
            <v>124.14000000000001</v>
          </cell>
        </row>
        <row r="44">
          <cell r="O4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33A7A-D08C-43EE-9771-A8ED4E3E7C5B}">
  <dimension ref="A1:E125"/>
  <sheetViews>
    <sheetView showGridLines="0" tabSelected="1" workbookViewId="0">
      <selection activeCell="A50" sqref="A50:XFD50"/>
    </sheetView>
  </sheetViews>
  <sheetFormatPr baseColWidth="10" defaultColWidth="13.6328125" defaultRowHeight="14.25" customHeight="1" x14ac:dyDescent="0.35"/>
  <cols>
    <col min="1" max="1" width="5.54296875" style="2" customWidth="1"/>
    <col min="2" max="2" width="62" style="2" customWidth="1"/>
    <col min="3" max="3" width="20.6328125" style="15" bestFit="1" customWidth="1"/>
    <col min="4" max="4" width="13.54296875" style="2" customWidth="1"/>
    <col min="5" max="16384" width="13.6328125" style="2"/>
  </cols>
  <sheetData>
    <row r="1" spans="1:4" ht="14.25" customHeight="1" x14ac:dyDescent="0.35">
      <c r="A1" s="1" t="s">
        <v>0</v>
      </c>
      <c r="B1" s="1"/>
      <c r="C1" s="1"/>
    </row>
    <row r="2" spans="1:4" ht="14.25" customHeight="1" x14ac:dyDescent="0.35">
      <c r="A2" s="3" t="s">
        <v>1</v>
      </c>
      <c r="B2" s="4"/>
      <c r="C2" s="4"/>
      <c r="D2" s="5"/>
    </row>
    <row r="3" spans="1:4" ht="14.25" customHeight="1" x14ac:dyDescent="0.35">
      <c r="A3" s="3" t="s">
        <v>2</v>
      </c>
      <c r="B3" s="3"/>
      <c r="C3" s="3"/>
      <c r="D3" s="5"/>
    </row>
    <row r="4" spans="1:4" ht="14.25" customHeight="1" thickBot="1" x14ac:dyDescent="0.4">
      <c r="A4" s="6"/>
      <c r="B4" s="7"/>
      <c r="C4" s="8" t="s">
        <v>3</v>
      </c>
      <c r="D4" s="10"/>
    </row>
    <row r="5" spans="1:4" ht="14.25" customHeight="1" x14ac:dyDescent="0.35">
      <c r="A5" s="11" t="s">
        <v>4</v>
      </c>
      <c r="C5" s="12"/>
      <c r="D5" s="5"/>
    </row>
    <row r="6" spans="1:4" ht="14.25" customHeight="1" x14ac:dyDescent="0.35">
      <c r="A6" s="11" t="s">
        <v>5</v>
      </c>
      <c r="C6" s="13">
        <f>SUM(C7:C15)</f>
        <v>2976121.99</v>
      </c>
      <c r="D6" s="5"/>
    </row>
    <row r="7" spans="1:4" ht="14.25" customHeight="1" x14ac:dyDescent="0.35">
      <c r="A7" s="11"/>
      <c r="B7" s="2" t="s">
        <v>6</v>
      </c>
      <c r="C7" s="14">
        <v>114.29</v>
      </c>
      <c r="D7" s="5"/>
    </row>
    <row r="8" spans="1:4" ht="14.25" customHeight="1" x14ac:dyDescent="0.35">
      <c r="A8" s="11"/>
      <c r="B8" s="16" t="s">
        <v>7</v>
      </c>
      <c r="C8" s="15">
        <v>359763.03</v>
      </c>
      <c r="D8" s="5"/>
    </row>
    <row r="9" spans="1:4" ht="14.25" customHeight="1" x14ac:dyDescent="0.35">
      <c r="A9" s="11"/>
      <c r="B9" s="17" t="s">
        <v>8</v>
      </c>
      <c r="C9" s="15">
        <v>34478.01</v>
      </c>
      <c r="D9" s="10"/>
    </row>
    <row r="10" spans="1:4" ht="14.25" customHeight="1" x14ac:dyDescent="0.35">
      <c r="A10" s="11"/>
      <c r="B10" s="2" t="s">
        <v>9</v>
      </c>
      <c r="C10" s="15">
        <v>2291097.58</v>
      </c>
      <c r="D10" s="10"/>
    </row>
    <row r="11" spans="1:4" ht="14.25" customHeight="1" x14ac:dyDescent="0.35">
      <c r="A11" s="11"/>
      <c r="B11" s="16" t="s">
        <v>10</v>
      </c>
      <c r="C11" s="15">
        <v>160493.84</v>
      </c>
      <c r="D11" s="10"/>
    </row>
    <row r="12" spans="1:4" ht="14.25" customHeight="1" x14ac:dyDescent="0.35">
      <c r="A12" s="11"/>
      <c r="B12" s="16" t="s">
        <v>11</v>
      </c>
      <c r="C12" s="15">
        <v>1641.23</v>
      </c>
      <c r="D12" s="10"/>
    </row>
    <row r="13" spans="1:4" ht="14.25" customHeight="1" x14ac:dyDescent="0.35">
      <c r="A13" s="11"/>
      <c r="B13" s="2" t="s">
        <v>12</v>
      </c>
      <c r="C13" s="15">
        <v>30547.41</v>
      </c>
      <c r="D13" s="10"/>
    </row>
    <row r="14" spans="1:4" ht="14.25" customHeight="1" x14ac:dyDescent="0.35">
      <c r="A14" s="11"/>
      <c r="B14" s="2" t="s">
        <v>13</v>
      </c>
      <c r="C14" s="14">
        <v>32647.040000000001</v>
      </c>
      <c r="D14" s="10"/>
    </row>
    <row r="15" spans="1:4" ht="14.25" customHeight="1" x14ac:dyDescent="0.35">
      <c r="A15" s="11"/>
      <c r="B15" s="2" t="s">
        <v>14</v>
      </c>
      <c r="C15" s="18">
        <v>65339.56</v>
      </c>
      <c r="D15" s="19"/>
    </row>
    <row r="16" spans="1:4" ht="14.25" customHeight="1" x14ac:dyDescent="0.35">
      <c r="A16" s="20" t="s">
        <v>15</v>
      </c>
      <c r="C16" s="13">
        <f>SUM(C17:C20)</f>
        <v>29110.29</v>
      </c>
      <c r="D16" s="10"/>
    </row>
    <row r="17" spans="1:5" ht="14.25" customHeight="1" x14ac:dyDescent="0.35">
      <c r="A17" s="11"/>
      <c r="B17" s="2" t="s">
        <v>16</v>
      </c>
      <c r="C17" s="14">
        <v>26848.07</v>
      </c>
      <c r="D17" s="10"/>
    </row>
    <row r="18" spans="1:5" ht="14.25" customHeight="1" x14ac:dyDescent="0.35">
      <c r="A18" s="11"/>
      <c r="B18" s="2" t="s">
        <v>17</v>
      </c>
      <c r="C18" s="14">
        <v>0</v>
      </c>
      <c r="D18" s="10"/>
    </row>
    <row r="19" spans="1:5" ht="14.25" customHeight="1" x14ac:dyDescent="0.35">
      <c r="A19" s="11"/>
      <c r="B19" s="2" t="s">
        <v>18</v>
      </c>
      <c r="C19" s="21">
        <v>0</v>
      </c>
      <c r="D19" s="10"/>
    </row>
    <row r="20" spans="1:5" ht="13.5" customHeight="1" x14ac:dyDescent="0.35">
      <c r="A20" s="11"/>
      <c r="B20" s="2" t="s">
        <v>19</v>
      </c>
      <c r="C20" s="18">
        <v>2262.2199999999998</v>
      </c>
      <c r="D20" s="10"/>
    </row>
    <row r="21" spans="1:5" ht="14.25" customHeight="1" thickBot="1" x14ac:dyDescent="0.4">
      <c r="A21" s="11"/>
      <c r="B21" s="11" t="s">
        <v>20</v>
      </c>
      <c r="C21" s="23">
        <f>C16+C6</f>
        <v>3005232.2800000003</v>
      </c>
      <c r="D21" s="19"/>
      <c r="E21" s="15"/>
    </row>
    <row r="22" spans="1:5" ht="14.25" customHeight="1" thickTop="1" x14ac:dyDescent="0.35">
      <c r="A22" s="11"/>
      <c r="C22" s="14"/>
      <c r="D22" s="19"/>
    </row>
    <row r="23" spans="1:5" ht="14.25" customHeight="1" x14ac:dyDescent="0.35">
      <c r="A23" s="11" t="s">
        <v>21</v>
      </c>
      <c r="C23" s="13">
        <f>C24+C31</f>
        <v>207887.55000000002</v>
      </c>
      <c r="D23" s="19"/>
    </row>
    <row r="24" spans="1:5" ht="14.25" customHeight="1" x14ac:dyDescent="0.35">
      <c r="A24" s="11" t="s">
        <v>22</v>
      </c>
      <c r="C24" s="24">
        <f>SUM(C25:C30)</f>
        <v>177844.82</v>
      </c>
      <c r="D24" s="10"/>
    </row>
    <row r="25" spans="1:5" ht="14.25" customHeight="1" x14ac:dyDescent="0.35">
      <c r="A25" s="11"/>
      <c r="B25" s="2" t="s">
        <v>23</v>
      </c>
      <c r="C25" s="21">
        <v>1109.77</v>
      </c>
      <c r="D25" s="10"/>
    </row>
    <row r="26" spans="1:5" ht="14.25" customHeight="1" x14ac:dyDescent="0.35">
      <c r="A26" s="11"/>
      <c r="B26" s="16" t="s">
        <v>24</v>
      </c>
      <c r="C26" s="14">
        <v>24500.16</v>
      </c>
      <c r="D26" s="25"/>
    </row>
    <row r="27" spans="1:5" ht="14.25" customHeight="1" x14ac:dyDescent="0.35">
      <c r="A27" s="11"/>
      <c r="B27" s="2" t="s">
        <v>25</v>
      </c>
      <c r="C27" s="15">
        <v>65549.179999999993</v>
      </c>
      <c r="D27" s="10"/>
    </row>
    <row r="28" spans="1:5" ht="14.25" customHeight="1" x14ac:dyDescent="0.35">
      <c r="A28" s="11"/>
      <c r="B28" s="2" t="s">
        <v>26</v>
      </c>
      <c r="C28" s="14">
        <v>12788.27</v>
      </c>
      <c r="D28" s="10"/>
    </row>
    <row r="29" spans="1:5" ht="14.25" customHeight="1" x14ac:dyDescent="0.35">
      <c r="A29" s="11"/>
      <c r="B29" s="2" t="s">
        <v>27</v>
      </c>
      <c r="C29" s="14">
        <v>73897.440000000002</v>
      </c>
      <c r="D29" s="10"/>
    </row>
    <row r="30" spans="1:5" ht="14.25" customHeight="1" x14ac:dyDescent="0.35">
      <c r="A30" s="11"/>
      <c r="B30" s="2" t="s">
        <v>28</v>
      </c>
      <c r="C30" s="14">
        <v>0</v>
      </c>
      <c r="D30" s="10"/>
    </row>
    <row r="31" spans="1:5" ht="14.25" customHeight="1" x14ac:dyDescent="0.35">
      <c r="A31" s="11" t="s">
        <v>29</v>
      </c>
      <c r="C31" s="26">
        <f>SUM(C32:C33)</f>
        <v>30042.73</v>
      </c>
      <c r="D31" s="10"/>
    </row>
    <row r="32" spans="1:5" ht="14.25" customHeight="1" x14ac:dyDescent="0.35">
      <c r="A32" s="11"/>
      <c r="B32" s="2" t="s">
        <v>30</v>
      </c>
      <c r="C32" s="14">
        <v>0</v>
      </c>
      <c r="D32" s="10"/>
    </row>
    <row r="33" spans="1:5" ht="14.25" customHeight="1" x14ac:dyDescent="0.35">
      <c r="A33" s="11"/>
      <c r="B33" s="16" t="s">
        <v>31</v>
      </c>
      <c r="C33" s="22">
        <v>30042.73</v>
      </c>
      <c r="D33" s="10"/>
    </row>
    <row r="34" spans="1:5" ht="14.25" customHeight="1" x14ac:dyDescent="0.35">
      <c r="A34" s="11"/>
      <c r="C34" s="14"/>
      <c r="D34" s="10"/>
    </row>
    <row r="35" spans="1:5" ht="14.25" customHeight="1" x14ac:dyDescent="0.35">
      <c r="A35" s="11" t="s">
        <v>32</v>
      </c>
      <c r="C35" s="13">
        <f>C36+C38+C43+C41</f>
        <v>2797344.73</v>
      </c>
      <c r="D35" s="10"/>
    </row>
    <row r="36" spans="1:5" ht="14.25" customHeight="1" x14ac:dyDescent="0.35">
      <c r="A36" s="11" t="s">
        <v>33</v>
      </c>
      <c r="C36" s="13">
        <f>SUM(C37:C37)</f>
        <v>2000000</v>
      </c>
      <c r="D36" s="10"/>
    </row>
    <row r="37" spans="1:5" ht="14.25" customHeight="1" x14ac:dyDescent="0.35">
      <c r="A37" s="11"/>
      <c r="B37" s="2" t="s">
        <v>34</v>
      </c>
      <c r="C37" s="14">
        <v>2000000</v>
      </c>
      <c r="D37" s="10"/>
    </row>
    <row r="38" spans="1:5" ht="14.25" customHeight="1" x14ac:dyDescent="0.35">
      <c r="A38" s="11" t="s">
        <v>35</v>
      </c>
      <c r="C38" s="13">
        <f>SUM(C39:C40)</f>
        <v>281500.37</v>
      </c>
      <c r="D38" s="10"/>
    </row>
    <row r="39" spans="1:5" ht="14.25" customHeight="1" x14ac:dyDescent="0.35">
      <c r="A39" s="11"/>
      <c r="B39" s="2" t="s">
        <v>36</v>
      </c>
      <c r="C39" s="21">
        <v>212982</v>
      </c>
      <c r="D39" s="10"/>
    </row>
    <row r="40" spans="1:5" ht="14.25" customHeight="1" x14ac:dyDescent="0.35">
      <c r="A40" s="11"/>
      <c r="B40" s="2" t="s">
        <v>37</v>
      </c>
      <c r="C40" s="21">
        <v>68518.37</v>
      </c>
      <c r="D40" s="10"/>
    </row>
    <row r="41" spans="1:5" ht="14.25" customHeight="1" x14ac:dyDescent="0.35">
      <c r="A41" s="11" t="s">
        <v>38</v>
      </c>
      <c r="C41" s="13">
        <f>SUM(C42:C42)</f>
        <v>-26173.040000000001</v>
      </c>
      <c r="D41" s="10"/>
    </row>
    <row r="42" spans="1:5" ht="14.25" customHeight="1" x14ac:dyDescent="0.35">
      <c r="A42" s="11"/>
      <c r="B42" s="2" t="s">
        <v>39</v>
      </c>
      <c r="C42" s="21">
        <v>-26173.040000000001</v>
      </c>
      <c r="D42" s="10"/>
    </row>
    <row r="43" spans="1:5" ht="14.25" customHeight="1" x14ac:dyDescent="0.35">
      <c r="A43" s="11" t="s">
        <v>40</v>
      </c>
      <c r="C43" s="13">
        <f>+C45+C44</f>
        <v>542017.4</v>
      </c>
      <c r="D43" s="25"/>
    </row>
    <row r="44" spans="1:5" ht="14.25" customHeight="1" x14ac:dyDescent="0.35">
      <c r="A44" s="11"/>
      <c r="B44" s="16" t="s">
        <v>41</v>
      </c>
      <c r="C44" s="14">
        <v>217951.14</v>
      </c>
      <c r="D44" s="10"/>
    </row>
    <row r="45" spans="1:5" ht="14.25" customHeight="1" x14ac:dyDescent="0.35">
      <c r="A45" s="11"/>
      <c r="B45" s="2" t="s">
        <v>42</v>
      </c>
      <c r="C45" s="22">
        <v>324066.26</v>
      </c>
      <c r="D45" s="10"/>
    </row>
    <row r="46" spans="1:5" ht="14.25" customHeight="1" x14ac:dyDescent="0.35">
      <c r="A46" s="11"/>
      <c r="C46" s="14"/>
      <c r="D46" s="10"/>
    </row>
    <row r="47" spans="1:5" ht="14.25" customHeight="1" thickBot="1" x14ac:dyDescent="0.4">
      <c r="A47" s="11"/>
      <c r="B47" s="11" t="s">
        <v>43</v>
      </c>
      <c r="C47" s="23">
        <f>C35+C23</f>
        <v>3005232.28</v>
      </c>
      <c r="D47" s="10"/>
    </row>
    <row r="48" spans="1:5" ht="14.25" customHeight="1" thickTop="1" x14ac:dyDescent="0.35">
      <c r="A48" s="11"/>
      <c r="C48" s="14"/>
      <c r="D48" s="10"/>
      <c r="E48" s="15"/>
    </row>
    <row r="49" spans="1:5" ht="14.25" customHeight="1" x14ac:dyDescent="0.35">
      <c r="A49" s="11"/>
      <c r="C49" s="14"/>
      <c r="D49" s="10"/>
      <c r="E49" s="15"/>
    </row>
    <row r="50" spans="1:5" ht="14.25" customHeight="1" x14ac:dyDescent="0.35">
      <c r="A50" s="11"/>
      <c r="C50" s="14"/>
      <c r="D50" s="10"/>
      <c r="E50" s="15"/>
    </row>
    <row r="51" spans="1:5" ht="14.25" customHeight="1" x14ac:dyDescent="0.35">
      <c r="A51" s="11"/>
      <c r="C51" s="14"/>
      <c r="D51" s="10"/>
      <c r="E51" s="15"/>
    </row>
    <row r="52" spans="1:5" ht="14.25" customHeight="1" x14ac:dyDescent="0.35">
      <c r="A52" s="11"/>
      <c r="C52" s="24"/>
      <c r="D52" s="10"/>
    </row>
    <row r="53" spans="1:5" ht="14.25" customHeight="1" x14ac:dyDescent="0.35">
      <c r="A53" s="11"/>
      <c r="C53" s="14"/>
      <c r="D53" s="10"/>
    </row>
    <row r="54" spans="1:5" ht="14.25" hidden="1" customHeight="1" x14ac:dyDescent="0.35">
      <c r="D54" s="10"/>
    </row>
    <row r="55" spans="1:5" ht="14.25" hidden="1" customHeight="1" x14ac:dyDescent="0.35">
      <c r="A55" s="11"/>
      <c r="D55" s="10"/>
    </row>
    <row r="56" spans="1:5" ht="14.25" hidden="1" customHeight="1" x14ac:dyDescent="0.35">
      <c r="A56" s="11"/>
      <c r="D56" s="19"/>
    </row>
    <row r="57" spans="1:5" ht="14.25" hidden="1" customHeight="1" x14ac:dyDescent="0.35">
      <c r="D57" s="10"/>
    </row>
    <row r="58" spans="1:5" ht="14.25" hidden="1" customHeight="1" x14ac:dyDescent="0.35">
      <c r="B58" s="27"/>
      <c r="D58" s="19"/>
    </row>
    <row r="59" spans="1:5" ht="14.25" hidden="1" customHeight="1" x14ac:dyDescent="0.35">
      <c r="B59" s="28"/>
      <c r="D59" s="25"/>
    </row>
    <row r="60" spans="1:5" ht="14.25" hidden="1" customHeight="1" x14ac:dyDescent="0.4">
      <c r="B60" s="29"/>
      <c r="C60" s="30"/>
      <c r="D60" s="10"/>
    </row>
    <row r="61" spans="1:5" ht="14.25" hidden="1" customHeight="1" x14ac:dyDescent="0.35">
      <c r="B61" s="31"/>
      <c r="C61" s="14"/>
    </row>
    <row r="62" spans="1:5" ht="14.25" hidden="1" customHeight="1" x14ac:dyDescent="0.35">
      <c r="B62" s="32"/>
      <c r="C62" s="14"/>
    </row>
    <row r="63" spans="1:5" ht="14.25" hidden="1" customHeight="1" x14ac:dyDescent="0.35">
      <c r="A63" s="11"/>
      <c r="B63" s="32"/>
    </row>
    <row r="64" spans="1:5" ht="14.25" hidden="1" customHeight="1" x14ac:dyDescent="0.35">
      <c r="A64" s="11"/>
      <c r="B64" s="32"/>
    </row>
    <row r="65" spans="1:3" ht="14.25" hidden="1" customHeight="1" x14ac:dyDescent="0.35">
      <c r="B65" s="32"/>
    </row>
    <row r="66" spans="1:3" ht="14.25" hidden="1" customHeight="1" x14ac:dyDescent="0.35">
      <c r="B66" s="32"/>
      <c r="C66" s="14"/>
    </row>
    <row r="67" spans="1:3" ht="14.25" hidden="1" customHeight="1" x14ac:dyDescent="0.35">
      <c r="B67" s="32"/>
      <c r="C67" s="14"/>
    </row>
    <row r="68" spans="1:3" ht="14.25" hidden="1" customHeight="1" x14ac:dyDescent="0.4">
      <c r="C68" s="30"/>
    </row>
    <row r="69" spans="1:3" ht="14.25" hidden="1" customHeight="1" x14ac:dyDescent="0.35"/>
    <row r="70" spans="1:3" ht="14.25" hidden="1" customHeight="1" x14ac:dyDescent="0.35"/>
    <row r="71" spans="1:3" ht="14.25" hidden="1" customHeight="1" x14ac:dyDescent="0.35"/>
    <row r="72" spans="1:3" ht="14.25" hidden="1" customHeight="1" x14ac:dyDescent="0.35"/>
    <row r="73" spans="1:3" ht="14.25" hidden="1" customHeight="1" x14ac:dyDescent="0.35"/>
    <row r="74" spans="1:3" ht="14.25" hidden="1" customHeight="1" x14ac:dyDescent="0.35"/>
    <row r="76" spans="1:3" ht="14.25" customHeight="1" x14ac:dyDescent="0.35">
      <c r="A76" s="1" t="s">
        <v>0</v>
      </c>
      <c r="B76" s="1"/>
      <c r="C76" s="1"/>
    </row>
    <row r="77" spans="1:3" ht="14.25" customHeight="1" x14ac:dyDescent="0.35">
      <c r="A77" s="3" t="s">
        <v>44</v>
      </c>
      <c r="B77" s="4"/>
      <c r="C77" s="4"/>
    </row>
    <row r="78" spans="1:3" ht="14.25" customHeight="1" x14ac:dyDescent="0.35">
      <c r="A78" s="33"/>
      <c r="B78" s="34" t="s">
        <v>2</v>
      </c>
      <c r="C78" s="34"/>
    </row>
    <row r="79" spans="1:3" ht="14.25" customHeight="1" thickBot="1" x14ac:dyDescent="0.4">
      <c r="A79" s="6"/>
      <c r="B79" s="7"/>
      <c r="C79" s="9" t="str">
        <f>C4</f>
        <v>2020 NOVIEMBRE</v>
      </c>
    </row>
    <row r="81" spans="1:4" ht="14.25" customHeight="1" x14ac:dyDescent="0.35">
      <c r="A81" s="35" t="s">
        <v>45</v>
      </c>
      <c r="B81" s="35" t="s">
        <v>46</v>
      </c>
      <c r="C81" s="36">
        <f>SUM(C82:C84)</f>
        <v>1284322.6100000001</v>
      </c>
    </row>
    <row r="82" spans="1:4" ht="14.25" customHeight="1" x14ac:dyDescent="0.35">
      <c r="A82" s="17" t="s">
        <v>47</v>
      </c>
      <c r="B82" s="16" t="s">
        <v>48</v>
      </c>
      <c r="C82" s="15">
        <f>'[1]R Msual'!O9</f>
        <v>1261203.1100000001</v>
      </c>
    </row>
    <row r="83" spans="1:4" ht="14.25" customHeight="1" x14ac:dyDescent="0.35">
      <c r="A83" s="17" t="s">
        <v>49</v>
      </c>
      <c r="B83" s="17" t="s">
        <v>50</v>
      </c>
      <c r="C83" s="15">
        <f>'[1]R Msual'!O10</f>
        <v>15119.5</v>
      </c>
    </row>
    <row r="84" spans="1:4" ht="14.25" customHeight="1" x14ac:dyDescent="0.35">
      <c r="A84" s="17" t="s">
        <v>51</v>
      </c>
      <c r="B84" s="17" t="s">
        <v>52</v>
      </c>
      <c r="C84" s="15">
        <f>'[1]R Msual'!O11</f>
        <v>8000</v>
      </c>
    </row>
    <row r="85" spans="1:4" ht="14.25" customHeight="1" x14ac:dyDescent="0.35">
      <c r="A85" s="16" t="s">
        <v>53</v>
      </c>
      <c r="B85" s="17" t="s">
        <v>54</v>
      </c>
      <c r="C85" s="15">
        <v>0</v>
      </c>
    </row>
    <row r="87" spans="1:4" ht="14.25" customHeight="1" x14ac:dyDescent="0.35">
      <c r="A87" s="35" t="s">
        <v>45</v>
      </c>
      <c r="B87" s="35" t="s">
        <v>55</v>
      </c>
      <c r="C87" s="36">
        <f>SUM(C88:C96)</f>
        <v>1024820.22</v>
      </c>
    </row>
    <row r="88" spans="1:4" ht="14.25" customHeight="1" x14ac:dyDescent="0.35">
      <c r="A88" s="17" t="s">
        <v>47</v>
      </c>
      <c r="B88" s="17" t="s">
        <v>56</v>
      </c>
      <c r="C88" s="15">
        <f>'[1]R Msual'!O15</f>
        <v>248319.37000000002</v>
      </c>
    </row>
    <row r="89" spans="1:4" ht="14.25" customHeight="1" x14ac:dyDescent="0.35">
      <c r="A89" s="17" t="s">
        <v>49</v>
      </c>
      <c r="B89" s="17" t="s">
        <v>57</v>
      </c>
      <c r="C89" s="15">
        <f>'[1]R Msual'!O16</f>
        <v>29222.910000000003</v>
      </c>
    </row>
    <row r="90" spans="1:4" ht="14.25" customHeight="1" x14ac:dyDescent="0.35">
      <c r="A90" s="17" t="s">
        <v>51</v>
      </c>
      <c r="B90" s="17" t="s">
        <v>58</v>
      </c>
      <c r="C90" s="15">
        <f>'[1]R Msual'!O17</f>
        <v>24900.04</v>
      </c>
    </row>
    <row r="91" spans="1:4" ht="14.25" customHeight="1" x14ac:dyDescent="0.35">
      <c r="A91" s="17" t="s">
        <v>53</v>
      </c>
      <c r="B91" s="17" t="s">
        <v>59</v>
      </c>
      <c r="C91" s="15">
        <v>0</v>
      </c>
    </row>
    <row r="92" spans="1:4" ht="14.25" customHeight="1" x14ac:dyDescent="0.35">
      <c r="A92" s="17" t="s">
        <v>60</v>
      </c>
      <c r="B92" s="17" t="s">
        <v>61</v>
      </c>
      <c r="C92" s="15">
        <f>'[1]R Msual'!O19</f>
        <v>397021.86</v>
      </c>
      <c r="D92" s="15"/>
    </row>
    <row r="93" spans="1:4" ht="14.25" customHeight="1" x14ac:dyDescent="0.35">
      <c r="A93" s="17" t="s">
        <v>62</v>
      </c>
      <c r="B93" s="17" t="s">
        <v>63</v>
      </c>
      <c r="C93" s="15">
        <f>'[1]R Msual'!O20</f>
        <v>40678.020000000011</v>
      </c>
      <c r="D93" s="15"/>
    </row>
    <row r="94" spans="1:4" ht="14.25" customHeight="1" x14ac:dyDescent="0.35">
      <c r="A94" s="17" t="s">
        <v>64</v>
      </c>
      <c r="B94" s="17" t="s">
        <v>65</v>
      </c>
      <c r="C94" s="15">
        <f>'[1]R Msual'!O21</f>
        <v>257973.28999999998</v>
      </c>
      <c r="D94" s="15"/>
    </row>
    <row r="95" spans="1:4" ht="14.25" customHeight="1" x14ac:dyDescent="0.35">
      <c r="A95" s="17" t="s">
        <v>66</v>
      </c>
      <c r="B95" s="17" t="s">
        <v>67</v>
      </c>
      <c r="C95" s="15">
        <f>'[1]R Msual'!O22</f>
        <v>19905.410000000003</v>
      </c>
      <c r="D95" s="15"/>
    </row>
    <row r="96" spans="1:4" ht="14.25" customHeight="1" x14ac:dyDescent="0.35">
      <c r="A96" s="17" t="s">
        <v>68</v>
      </c>
      <c r="B96" s="17" t="s">
        <v>69</v>
      </c>
      <c r="C96" s="15">
        <f>'[1]R Msual'!O23</f>
        <v>6799.32</v>
      </c>
      <c r="D96" s="15"/>
    </row>
    <row r="97" spans="1:3" ht="14.25" customHeight="1" x14ac:dyDescent="0.35">
      <c r="A97" s="17"/>
      <c r="B97" s="17"/>
    </row>
    <row r="98" spans="1:3" ht="14.25" customHeight="1" x14ac:dyDescent="0.35">
      <c r="A98" s="17"/>
      <c r="B98" s="17"/>
    </row>
    <row r="99" spans="1:3" ht="14.25" customHeight="1" x14ac:dyDescent="0.35">
      <c r="A99" s="35" t="s">
        <v>45</v>
      </c>
      <c r="B99" s="35" t="s">
        <v>70</v>
      </c>
      <c r="C99" s="36">
        <f>SUM(C100:C103)</f>
        <v>12222.669999999998</v>
      </c>
    </row>
    <row r="100" spans="1:3" ht="14.25" customHeight="1" x14ac:dyDescent="0.35">
      <c r="A100" s="17" t="s">
        <v>47</v>
      </c>
      <c r="B100" s="16" t="s">
        <v>71</v>
      </c>
      <c r="C100" s="15">
        <f>'[1]R Msual'!O26</f>
        <v>8722.0299999999988</v>
      </c>
    </row>
    <row r="101" spans="1:3" ht="14.25" customHeight="1" x14ac:dyDescent="0.35">
      <c r="A101" s="17" t="s">
        <v>49</v>
      </c>
      <c r="B101" s="17" t="s">
        <v>72</v>
      </c>
      <c r="C101" s="15">
        <f>'[1]R Msual'!O27</f>
        <v>3.18</v>
      </c>
    </row>
    <row r="102" spans="1:3" ht="14.25" customHeight="1" x14ac:dyDescent="0.35">
      <c r="A102" s="17" t="s">
        <v>51</v>
      </c>
      <c r="B102" s="17" t="s">
        <v>73</v>
      </c>
      <c r="C102" s="15">
        <f>'[1]R Msual'!O28</f>
        <v>3497.4599999999991</v>
      </c>
    </row>
    <row r="103" spans="1:3" ht="14.25" customHeight="1" x14ac:dyDescent="0.35">
      <c r="A103" s="17"/>
      <c r="B103" s="17"/>
      <c r="C103" s="15">
        <f>'[1]R Msual'!O29</f>
        <v>0</v>
      </c>
    </row>
    <row r="104" spans="1:3" ht="14.25" customHeight="1" x14ac:dyDescent="0.35">
      <c r="A104" s="17"/>
      <c r="B104" s="17"/>
    </row>
    <row r="105" spans="1:3" ht="14.25" customHeight="1" thickBot="1" x14ac:dyDescent="0.4">
      <c r="A105" s="17"/>
      <c r="B105" s="35" t="s">
        <v>74</v>
      </c>
      <c r="C105" s="37">
        <f>C81-C87-C99</f>
        <v>247279.72000000015</v>
      </c>
    </row>
    <row r="106" spans="1:3" ht="14.25" customHeight="1" thickTop="1" x14ac:dyDescent="0.35">
      <c r="A106" s="17"/>
      <c r="B106" s="35"/>
    </row>
    <row r="107" spans="1:3" ht="14.25" customHeight="1" x14ac:dyDescent="0.35">
      <c r="A107" s="17" t="s">
        <v>75</v>
      </c>
      <c r="B107" s="35" t="s">
        <v>76</v>
      </c>
      <c r="C107" s="36">
        <f>'[1]R Msual'!O33</f>
        <v>138791.06</v>
      </c>
    </row>
    <row r="108" spans="1:3" ht="14.25" customHeight="1" x14ac:dyDescent="0.35">
      <c r="A108" s="17"/>
      <c r="B108" s="17"/>
    </row>
    <row r="109" spans="1:3" ht="14.25" customHeight="1" x14ac:dyDescent="0.35">
      <c r="A109" s="17" t="s">
        <v>75</v>
      </c>
      <c r="B109" s="35" t="s">
        <v>77</v>
      </c>
      <c r="C109" s="36">
        <f>SUM(C110:C115)</f>
        <v>4367.71</v>
      </c>
    </row>
    <row r="110" spans="1:3" ht="14.25" customHeight="1" x14ac:dyDescent="0.35">
      <c r="A110" s="17" t="s">
        <v>47</v>
      </c>
      <c r="B110" s="17" t="s">
        <v>78</v>
      </c>
      <c r="C110" s="15">
        <f>'[1]R Msual'!O36</f>
        <v>897.38999999999987</v>
      </c>
    </row>
    <row r="111" spans="1:3" ht="14.25" customHeight="1" x14ac:dyDescent="0.35">
      <c r="A111" s="17" t="s">
        <v>49</v>
      </c>
      <c r="B111" s="17" t="s">
        <v>79</v>
      </c>
      <c r="C111" s="15">
        <f>'[1]R Msual'!O37</f>
        <v>17.48</v>
      </c>
    </row>
    <row r="112" spans="1:3" ht="14.25" customHeight="1" x14ac:dyDescent="0.35">
      <c r="A112" s="17" t="s">
        <v>51</v>
      </c>
      <c r="B112" s="17" t="s">
        <v>80</v>
      </c>
      <c r="C112" s="15">
        <f>'[1]R Msual'!O38</f>
        <v>0</v>
      </c>
    </row>
    <row r="113" spans="1:3" ht="14.25" customHeight="1" x14ac:dyDescent="0.35">
      <c r="A113" s="17" t="s">
        <v>53</v>
      </c>
      <c r="B113" s="17" t="s">
        <v>81</v>
      </c>
      <c r="C113" s="15">
        <f>'[1]R Msual'!O39</f>
        <v>3209.2200000000003</v>
      </c>
    </row>
    <row r="114" spans="1:3" ht="14.25" customHeight="1" x14ac:dyDescent="0.35">
      <c r="A114" s="17" t="s">
        <v>60</v>
      </c>
      <c r="B114" s="17" t="s">
        <v>82</v>
      </c>
      <c r="C114" s="15">
        <f>'[1]R Msual'!O40</f>
        <v>243.62</v>
      </c>
    </row>
    <row r="115" spans="1:3" s="11" customFormat="1" ht="14.25" customHeight="1" x14ac:dyDescent="0.35">
      <c r="A115" s="17" t="s">
        <v>62</v>
      </c>
      <c r="B115" s="17" t="s">
        <v>83</v>
      </c>
      <c r="C115" s="15">
        <f>'[1]R Msual'!O41</f>
        <v>0</v>
      </c>
    </row>
    <row r="116" spans="1:3" s="11" customFormat="1" ht="14.25" customHeight="1" x14ac:dyDescent="0.35">
      <c r="A116" s="35" t="s">
        <v>84</v>
      </c>
      <c r="B116" s="35" t="s">
        <v>85</v>
      </c>
      <c r="C116" s="36">
        <f>'[1]R Msual'!O43</f>
        <v>124.14000000000001</v>
      </c>
    </row>
    <row r="117" spans="1:3" s="11" customFormat="1" ht="14.25" customHeight="1" x14ac:dyDescent="0.35">
      <c r="A117" s="35" t="s">
        <v>86</v>
      </c>
      <c r="B117" s="35" t="s">
        <v>87</v>
      </c>
      <c r="C117" s="15">
        <f>'[1]R Msual'!O44</f>
        <v>0</v>
      </c>
    </row>
    <row r="118" spans="1:3" ht="14.25" customHeight="1" x14ac:dyDescent="0.35">
      <c r="A118" s="35"/>
      <c r="B118" s="35" t="s">
        <v>88</v>
      </c>
      <c r="C118" s="36">
        <v>44170.66</v>
      </c>
    </row>
    <row r="119" spans="1:3" ht="14.25" customHeight="1" x14ac:dyDescent="0.35">
      <c r="A119" s="17"/>
      <c r="B119" s="17"/>
    </row>
    <row r="120" spans="1:3" ht="14.25" customHeight="1" x14ac:dyDescent="0.35">
      <c r="A120" s="17"/>
      <c r="B120" s="20" t="s">
        <v>89</v>
      </c>
      <c r="C120" s="38">
        <f>C81+C107+C116</f>
        <v>1423237.81</v>
      </c>
    </row>
    <row r="121" spans="1:3" ht="14.25" customHeight="1" x14ac:dyDescent="0.35">
      <c r="A121" s="17"/>
      <c r="B121" s="20" t="s">
        <v>90</v>
      </c>
      <c r="C121" s="38">
        <f>C87+C99+C109+C118</f>
        <v>1085581.26</v>
      </c>
    </row>
    <row r="122" spans="1:3" ht="14.25" customHeight="1" x14ac:dyDescent="0.35">
      <c r="A122" s="35"/>
      <c r="B122" s="35"/>
    </row>
    <row r="123" spans="1:3" ht="14.25" customHeight="1" thickBot="1" x14ac:dyDescent="0.4">
      <c r="A123" s="17"/>
      <c r="B123" s="20" t="s">
        <v>91</v>
      </c>
      <c r="C123" s="39">
        <f>C120-C121</f>
        <v>337656.55000000005</v>
      </c>
    </row>
    <row r="124" spans="1:3" ht="14.25" customHeight="1" thickTop="1" x14ac:dyDescent="0.35">
      <c r="B124" s="40"/>
    </row>
    <row r="125" spans="1:3" ht="14.25" customHeight="1" x14ac:dyDescent="0.35">
      <c r="B125" s="20"/>
    </row>
  </sheetData>
  <mergeCells count="6">
    <mergeCell ref="A1:C1"/>
    <mergeCell ref="A2:C2"/>
    <mergeCell ref="A3:C3"/>
    <mergeCell ref="A76:C76"/>
    <mergeCell ref="A77:C77"/>
    <mergeCell ref="B78:C78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2021-01-04T16:15:19Z</cp:lastPrinted>
  <dcterms:created xsi:type="dcterms:W3CDTF">2021-01-04T16:14:20Z</dcterms:created>
  <dcterms:modified xsi:type="dcterms:W3CDTF">2021-01-04T16:15:56Z</dcterms:modified>
</cp:coreProperties>
</file>