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0\BOLSA DE VALORES\IFBAC\"/>
    </mc:Choice>
  </mc:AlternateContent>
  <xr:revisionPtr revIDLastSave="0" documentId="8_{275E7CFF-C980-440B-A090-F6043A169F9C}" xr6:coauthVersionLast="45" xr6:coauthVersionMax="45" xr10:uidLastSave="{00000000-0000-0000-0000-000000000000}"/>
  <bookViews>
    <workbookView xWindow="-120" yWindow="-120" windowWidth="20730" windowHeight="11160" activeTab="1" xr2:uid="{2D02D6F0-C309-48DF-B73F-431B6CC1E5E3}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BALANCE!$A$1:$D$57</definedName>
    <definedName name="_xlnm.Print_Area" localSheetId="1">RESULTADOS!$A$1:$D$58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7" i="2" l="1"/>
  <c r="D31" i="2"/>
  <c r="D19" i="2"/>
  <c r="D9" i="2"/>
  <c r="D36" i="1"/>
  <c r="D31" i="1"/>
  <c r="D37" i="1" s="1"/>
  <c r="D20" i="1"/>
  <c r="D15" i="1"/>
  <c r="D23" i="1" s="1"/>
  <c r="D29" i="2" l="1"/>
  <c r="D36" i="2" s="1"/>
  <c r="D40" i="2" s="1"/>
  <c r="D44" i="2" s="1"/>
  <c r="D45" i="1"/>
  <c r="D46" i="1" s="1"/>
</calcChain>
</file>

<file path=xl/sharedStrings.xml><?xml version="1.0" encoding="utf-8"?>
<sst xmlns="http://schemas.openxmlformats.org/spreadsheetml/2006/main" count="84" uniqueCount="72">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</sst>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4" fontId="3" fillId="2" borderId="0" xfId="0" applyNumberFormat="1" applyFont="1" applyFill="1"/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 xr:uid="{6F68AC48-B273-4E07-A705-6C85D6ACAE44}"/>
    <cellStyle name="Millares 2" xfId="2" xr:uid="{30EAF8FC-A3AF-49AD-90A6-155B8E797689}"/>
    <cellStyle name="Normal" xfId="0" builtinId="0"/>
    <cellStyle name="Normal_Bal, Utl, Fluj y anex" xfId="1" xr:uid="{1D966E50-19A6-4A94-9FA6-71C210FD9F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20/11%20HOJA%20CONSOLIDACION%20NOVIEMBRE%20%202020%20IFBAC/HOJA%20CONSOLIDACION%2030%20NOVIEMBRE%202020-BALANCES%20GRUPO%20IFBAC%20-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Nov"/>
      <sheetName val="Pda.Eliminacion Est.Resulta Nov"/>
      <sheetName val="Partida Eliminacion-Patrimonio"/>
      <sheetName val="Anexo partida eliminac.Patrimon"/>
      <sheetName val="Cuadre Noviembre 2020"/>
      <sheetName val="HOJA CONSOLIDACION"/>
      <sheetName val="VALOR CONTABLE ACCIONES"/>
      <sheetName val="BALANCE"/>
      <sheetName val="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F3">
            <v>44165</v>
          </cell>
        </row>
      </sheetData>
      <sheetData sheetId="9" refreshError="1"/>
      <sheetData sheetId="10" refreshError="1"/>
      <sheetData sheetId="11">
        <row r="11">
          <cell r="S11">
            <v>540163965.36999989</v>
          </cell>
        </row>
      </sheetData>
      <sheetData sheetId="12" refreshError="1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2FC9-9FE5-4F49-835D-7ED43C5E6D9E}">
  <sheetPr codeName="Hoja4">
    <tabColor rgb="FF0070C0"/>
    <pageSetUpPr fitToPage="1"/>
  </sheetPr>
  <dimension ref="A1:L98"/>
  <sheetViews>
    <sheetView showOutlineSymbols="0" defaultGridColor="0" topLeftCell="A31" colorId="57" zoomScaleNormal="100" workbookViewId="0">
      <selection activeCell="A13" sqref="A13:XFD13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2" customWidth="1"/>
    <col min="5" max="6" width="5.7109375" style="2" customWidth="1"/>
    <col min="7" max="7" width="9.28515625" style="2" bestFit="1" customWidth="1"/>
    <col min="8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3" t="s">
        <v>2</v>
      </c>
      <c r="B3" s="3"/>
      <c r="C3" s="3"/>
      <c r="D3" s="3"/>
    </row>
    <row r="4" spans="1:12" ht="15" customHeight="1">
      <c r="A4" s="4" t="s">
        <v>3</v>
      </c>
      <c r="B4" s="4"/>
      <c r="C4" s="4"/>
      <c r="D4" s="4"/>
    </row>
    <row r="5" spans="1:12" ht="15" customHeight="1">
      <c r="A5" s="5">
        <v>44165</v>
      </c>
      <c r="B5" s="5"/>
      <c r="C5" s="6"/>
      <c r="D5" s="6"/>
    </row>
    <row r="6" spans="1:12" ht="15" customHeight="1">
      <c r="A6" s="7" t="s">
        <v>4</v>
      </c>
      <c r="B6" s="7"/>
      <c r="C6" s="7"/>
      <c r="D6" s="7"/>
    </row>
    <row r="7" spans="1:12" ht="15" customHeight="1" thickBot="1">
      <c r="A7" s="8"/>
      <c r="B7" s="8"/>
      <c r="C7" s="8"/>
      <c r="D7" s="8"/>
    </row>
    <row r="8" spans="1:12" ht="15" customHeight="1" thickTop="1">
      <c r="A8" s="9"/>
      <c r="B8" s="9"/>
      <c r="C8" s="9"/>
      <c r="D8" s="9"/>
    </row>
    <row r="9" spans="1:12" ht="15" customHeight="1">
      <c r="A9" s="10" t="s">
        <v>5</v>
      </c>
      <c r="B9" s="10"/>
      <c r="C9" s="11"/>
    </row>
    <row r="10" spans="1:12" ht="5.0999999999999996" customHeight="1">
      <c r="A10" s="13"/>
      <c r="B10" s="13"/>
      <c r="C10" s="13"/>
      <c r="D10" s="13"/>
    </row>
    <row r="11" spans="1:12" ht="15" customHeight="1">
      <c r="A11" s="2" t="s">
        <v>6</v>
      </c>
      <c r="C11" s="14"/>
      <c r="D11" s="15"/>
    </row>
    <row r="12" spans="1:12" ht="15" customHeight="1">
      <c r="A12" s="16" t="s">
        <v>7</v>
      </c>
      <c r="B12" s="16"/>
      <c r="C12" s="17"/>
      <c r="D12" s="18">
        <v>540163965.36999989</v>
      </c>
    </row>
    <row r="13" spans="1:12" ht="15" customHeight="1">
      <c r="A13" s="16" t="s">
        <v>8</v>
      </c>
      <c r="B13" s="16"/>
      <c r="C13" s="17"/>
      <c r="D13" s="18">
        <v>279324374.33999997</v>
      </c>
    </row>
    <row r="14" spans="1:12" ht="15" customHeight="1">
      <c r="A14" s="16" t="s">
        <v>9</v>
      </c>
      <c r="B14" s="16"/>
      <c r="C14" s="17"/>
      <c r="D14" s="18">
        <v>1945260658.29</v>
      </c>
      <c r="L14" s="19"/>
    </row>
    <row r="15" spans="1:12" ht="15" customHeight="1">
      <c r="C15" s="17"/>
      <c r="D15" s="20">
        <f>SUM(D12:D14)</f>
        <v>2764748998</v>
      </c>
      <c r="L15" s="21"/>
    </row>
    <row r="16" spans="1:12" ht="15" customHeight="1">
      <c r="A16" s="2" t="s">
        <v>10</v>
      </c>
      <c r="C16" s="17"/>
    </row>
    <row r="17" spans="1:12" ht="15" customHeight="1">
      <c r="A17" s="2" t="s">
        <v>11</v>
      </c>
      <c r="C17" s="17"/>
      <c r="D17" s="12">
        <v>2429181.7400000002</v>
      </c>
      <c r="L17" s="21"/>
    </row>
    <row r="18" spans="1:12" ht="15" customHeight="1">
      <c r="A18" s="2" t="s">
        <v>12</v>
      </c>
      <c r="C18" s="17"/>
      <c r="D18" s="12">
        <v>247500</v>
      </c>
      <c r="L18" s="21"/>
    </row>
    <row r="19" spans="1:12" ht="15" customHeight="1">
      <c r="A19" s="22" t="s">
        <v>13</v>
      </c>
      <c r="B19" s="22"/>
      <c r="C19" s="17"/>
      <c r="D19" s="12">
        <v>34253951.68</v>
      </c>
      <c r="L19" s="21"/>
    </row>
    <row r="20" spans="1:12" ht="15" customHeight="1">
      <c r="C20" s="17"/>
      <c r="D20" s="20">
        <f>SUM(D17:D19)</f>
        <v>36930633.420000002</v>
      </c>
      <c r="L20" s="23"/>
    </row>
    <row r="21" spans="1:12" ht="15.75" customHeight="1">
      <c r="A21" s="2" t="s">
        <v>14</v>
      </c>
      <c r="C21" s="17"/>
      <c r="D21" s="18"/>
    </row>
    <row r="22" spans="1:12" ht="15" customHeight="1">
      <c r="A22" s="22" t="s">
        <v>15</v>
      </c>
      <c r="B22" s="22"/>
      <c r="C22" s="17"/>
      <c r="D22" s="18">
        <v>39552228.899999999</v>
      </c>
    </row>
    <row r="23" spans="1:12" ht="15.75" customHeight="1" thickBot="1">
      <c r="A23" s="24" t="s">
        <v>16</v>
      </c>
      <c r="B23" s="24"/>
      <c r="C23" s="25"/>
      <c r="D23" s="26">
        <f>+D15+D20+D22</f>
        <v>2841231860.3200002</v>
      </c>
    </row>
    <row r="24" spans="1:12" ht="15" customHeight="1" thickTop="1">
      <c r="C24" s="16"/>
      <c r="D24" s="2"/>
    </row>
    <row r="25" spans="1:12" ht="15" customHeight="1">
      <c r="A25" s="27" t="s">
        <v>17</v>
      </c>
      <c r="B25" s="27"/>
      <c r="C25" s="16"/>
      <c r="D25" s="2"/>
    </row>
    <row r="26" spans="1:12" ht="4.5" customHeight="1">
      <c r="A26" s="13"/>
      <c r="B26" s="13"/>
      <c r="C26" s="13"/>
      <c r="D26" s="13"/>
    </row>
    <row r="27" spans="1:12" ht="15" customHeight="1">
      <c r="A27" s="16" t="s">
        <v>18</v>
      </c>
      <c r="B27" s="16"/>
      <c r="C27" s="25"/>
      <c r="D27" s="18">
        <v>2107042448.0699999</v>
      </c>
    </row>
    <row r="28" spans="1:12" ht="15" customHeight="1">
      <c r="A28" s="16" t="s">
        <v>19</v>
      </c>
      <c r="B28" s="16"/>
      <c r="C28" s="28"/>
      <c r="D28" s="12">
        <v>188423403.86000001</v>
      </c>
    </row>
    <row r="29" spans="1:12" ht="15" customHeight="1">
      <c r="A29" s="16" t="s">
        <v>20</v>
      </c>
      <c r="B29" s="16"/>
      <c r="C29" s="28"/>
      <c r="D29" s="12">
        <v>155976106.41</v>
      </c>
    </row>
    <row r="30" spans="1:12" ht="15" customHeight="1">
      <c r="A30" s="16" t="s">
        <v>21</v>
      </c>
      <c r="B30" s="16"/>
      <c r="C30" s="28"/>
      <c r="D30" s="12">
        <v>29568139.25</v>
      </c>
    </row>
    <row r="31" spans="1:12" ht="15" customHeight="1">
      <c r="C31" s="28"/>
      <c r="D31" s="20">
        <f>SUM(D27:D30)</f>
        <v>2481010097.5899997</v>
      </c>
    </row>
    <row r="32" spans="1:12" ht="15" customHeight="1">
      <c r="A32" s="2" t="s">
        <v>22</v>
      </c>
      <c r="C32" s="28"/>
      <c r="D32" s="18"/>
    </row>
    <row r="33" spans="1:7" ht="15" customHeight="1">
      <c r="A33" s="2" t="s">
        <v>23</v>
      </c>
      <c r="C33" s="28"/>
      <c r="D33" s="12">
        <v>39835446.120000005</v>
      </c>
    </row>
    <row r="34" spans="1:7" ht="15" customHeight="1">
      <c r="A34" s="2" t="s">
        <v>24</v>
      </c>
      <c r="C34" s="28"/>
      <c r="D34" s="12">
        <v>8817873.6999999993</v>
      </c>
    </row>
    <row r="35" spans="1:7" ht="15" customHeight="1">
      <c r="A35" s="2" t="s">
        <v>25</v>
      </c>
      <c r="C35" s="28"/>
      <c r="D35" s="12">
        <v>7367766.919999999</v>
      </c>
    </row>
    <row r="36" spans="1:7" ht="15" customHeight="1">
      <c r="C36" s="28"/>
      <c r="D36" s="20">
        <f>SUM(D33:D35)</f>
        <v>56021086.74000001</v>
      </c>
    </row>
    <row r="37" spans="1:7" ht="15" customHeight="1">
      <c r="A37" s="24" t="s">
        <v>26</v>
      </c>
      <c r="B37" s="24"/>
      <c r="C37" s="28"/>
      <c r="D37" s="20">
        <f>+D31+D36</f>
        <v>2537031184.3299999</v>
      </c>
    </row>
    <row r="38" spans="1:7" ht="3" customHeight="1">
      <c r="A38" s="29"/>
      <c r="B38" s="29"/>
      <c r="C38" s="28"/>
      <c r="D38" s="18"/>
    </row>
    <row r="39" spans="1:7" ht="15" customHeight="1">
      <c r="A39" s="2" t="s">
        <v>27</v>
      </c>
      <c r="C39" s="28"/>
      <c r="D39" s="30">
        <v>937.3400000333786</v>
      </c>
    </row>
    <row r="40" spans="1:7" ht="9.9499999999999993" customHeight="1">
      <c r="C40" s="28"/>
    </row>
    <row r="41" spans="1:7" ht="15" customHeight="1">
      <c r="A41" s="2" t="s">
        <v>28</v>
      </c>
      <c r="C41" s="28"/>
    </row>
    <row r="42" spans="1:7" ht="15" customHeight="1">
      <c r="A42" s="2" t="s">
        <v>29</v>
      </c>
      <c r="C42" s="28"/>
      <c r="D42" s="31">
        <v>146949600</v>
      </c>
    </row>
    <row r="43" spans="1:7" ht="12.75" customHeight="1">
      <c r="A43" s="2" t="s">
        <v>30</v>
      </c>
      <c r="C43" s="28"/>
      <c r="D43" s="2"/>
    </row>
    <row r="44" spans="1:7" ht="12.75" customHeight="1">
      <c r="A44" s="2" t="s">
        <v>31</v>
      </c>
      <c r="C44" s="28"/>
      <c r="D44" s="31">
        <v>157250138.65000001</v>
      </c>
    </row>
    <row r="45" spans="1:7" ht="15" customHeight="1">
      <c r="A45" s="24" t="s">
        <v>32</v>
      </c>
      <c r="B45" s="24"/>
      <c r="C45" s="28"/>
      <c r="D45" s="20">
        <f>SUM(D42:D44)</f>
        <v>304199738.64999998</v>
      </c>
    </row>
    <row r="46" spans="1:7" ht="15" customHeight="1" thickBot="1">
      <c r="A46" s="24" t="s">
        <v>33</v>
      </c>
      <c r="B46" s="24"/>
      <c r="C46" s="25"/>
      <c r="D46" s="26">
        <f>+D37+D39+D45</f>
        <v>2841231860.3200002</v>
      </c>
      <c r="G46" s="32"/>
    </row>
    <row r="47" spans="1:7" ht="15" customHeight="1" thickTop="1" thickBot="1">
      <c r="A47" s="8"/>
      <c r="B47" s="8"/>
      <c r="C47" s="8"/>
      <c r="D47" s="8"/>
      <c r="E47" s="33"/>
    </row>
    <row r="48" spans="1:7" ht="15" customHeight="1" thickTop="1">
      <c r="A48" s="9"/>
      <c r="B48" s="9"/>
      <c r="C48" s="9"/>
      <c r="D48" s="9"/>
      <c r="E48" s="33"/>
    </row>
    <row r="49" spans="1:5" ht="15" customHeight="1">
      <c r="A49" s="9"/>
      <c r="B49" s="9"/>
      <c r="C49" s="9"/>
      <c r="D49" s="9"/>
      <c r="E49" s="33"/>
    </row>
    <row r="50" spans="1:5" ht="15" customHeight="1">
      <c r="A50" s="34" t="s">
        <v>34</v>
      </c>
      <c r="B50" s="35" t="s">
        <v>35</v>
      </c>
      <c r="C50" s="35"/>
      <c r="D50" s="35"/>
      <c r="E50" s="33"/>
    </row>
    <row r="51" spans="1:5" ht="15" customHeight="1">
      <c r="A51" s="34" t="s">
        <v>36</v>
      </c>
      <c r="B51" s="35" t="s">
        <v>37</v>
      </c>
      <c r="C51" s="35"/>
      <c r="D51" s="35"/>
      <c r="E51" s="33"/>
    </row>
    <row r="52" spans="1:5" ht="15" customHeight="1">
      <c r="A52" s="9"/>
      <c r="B52" s="9"/>
      <c r="C52" s="9"/>
      <c r="D52" s="9"/>
      <c r="E52" s="33"/>
    </row>
    <row r="53" spans="1:5" ht="15" customHeight="1">
      <c r="E53" s="33"/>
    </row>
    <row r="54" spans="1:5" ht="15" customHeight="1">
      <c r="E54" s="33"/>
    </row>
    <row r="55" spans="1:5" ht="15" customHeight="1">
      <c r="D55" s="2"/>
      <c r="E55" s="33"/>
    </row>
    <row r="56" spans="1:5" ht="15" customHeight="1">
      <c r="A56" s="35" t="s">
        <v>38</v>
      </c>
      <c r="B56" s="35"/>
      <c r="C56" s="35"/>
      <c r="D56" s="35"/>
      <c r="E56" s="33"/>
    </row>
    <row r="57" spans="1:5" ht="15" customHeight="1">
      <c r="A57" s="36" t="s">
        <v>39</v>
      </c>
      <c r="B57" s="36"/>
      <c r="C57" s="36"/>
      <c r="D57" s="36"/>
      <c r="E57" s="33"/>
    </row>
    <row r="58" spans="1:5" ht="15" customHeight="1">
      <c r="D58" s="2"/>
      <c r="E58" s="33"/>
    </row>
    <row r="59" spans="1:5" ht="15" customHeight="1">
      <c r="D59" s="2"/>
      <c r="E59" s="33"/>
    </row>
    <row r="60" spans="1:5" ht="15" customHeight="1">
      <c r="D60" s="2"/>
      <c r="E60" s="33"/>
    </row>
    <row r="61" spans="1:5" ht="15" customHeight="1">
      <c r="D61" s="2"/>
      <c r="E61" s="33"/>
    </row>
    <row r="62" spans="1:5" ht="15" customHeight="1">
      <c r="D62" s="2"/>
      <c r="E62" s="33"/>
    </row>
    <row r="63" spans="1:5" ht="15" customHeight="1">
      <c r="D63" s="2"/>
      <c r="E63" s="33"/>
    </row>
    <row r="64" spans="1:5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A67" s="37"/>
      <c r="B67" s="37"/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38"/>
      <c r="E73" s="33"/>
    </row>
    <row r="74" spans="1:5" ht="15" customHeight="1">
      <c r="D74" s="38"/>
      <c r="E74" s="33"/>
    </row>
    <row r="75" spans="1:5" ht="15" customHeight="1">
      <c r="D75" s="38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4" bottom="0.5" header="0.32" footer="0.19"/>
  <pageSetup scale="91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0ACCB-B9DB-49A2-AF84-5106D0AFCDE8}">
  <sheetPr codeName="Hoja8">
    <tabColor rgb="FF0070C0"/>
    <pageSetUpPr fitToPage="1"/>
  </sheetPr>
  <dimension ref="A1:F64"/>
  <sheetViews>
    <sheetView showGridLines="0" tabSelected="1" topLeftCell="A34" zoomScale="110" zoomScaleNormal="110" workbookViewId="0">
      <selection activeCell="H49" sqref="H49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40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41</v>
      </c>
      <c r="B4" s="42"/>
      <c r="C4" s="42"/>
      <c r="D4" s="42"/>
    </row>
    <row r="5" spans="1:4">
      <c r="A5" s="43">
        <v>44165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42</v>
      </c>
      <c r="B9" s="48"/>
      <c r="D9" s="49">
        <f>SUM(D10:D17)</f>
        <v>238912189.69406</v>
      </c>
    </row>
    <row r="10" spans="1:4">
      <c r="A10" s="40" t="s">
        <v>43</v>
      </c>
      <c r="D10" s="18">
        <v>174381213.97</v>
      </c>
    </row>
    <row r="11" spans="1:4">
      <c r="A11" s="40" t="s">
        <v>44</v>
      </c>
      <c r="D11" s="18">
        <v>6265827.7999999998</v>
      </c>
    </row>
    <row r="12" spans="1:4">
      <c r="A12" s="50" t="s">
        <v>45</v>
      </c>
      <c r="B12" s="50"/>
      <c r="D12" s="18">
        <v>12641820.129999999</v>
      </c>
    </row>
    <row r="13" spans="1:4">
      <c r="A13" s="50" t="s">
        <v>46</v>
      </c>
      <c r="B13" s="50"/>
      <c r="D13" s="18">
        <v>377793.2</v>
      </c>
    </row>
    <row r="14" spans="1:4">
      <c r="A14" s="50" t="s">
        <v>47</v>
      </c>
      <c r="B14" s="50"/>
      <c r="D14" s="18">
        <v>7313.56</v>
      </c>
    </row>
    <row r="15" spans="1:4">
      <c r="A15" s="40" t="s">
        <v>48</v>
      </c>
      <c r="D15" s="18">
        <v>3683083.82</v>
      </c>
    </row>
    <row r="16" spans="1:4">
      <c r="A16" s="40" t="s">
        <v>49</v>
      </c>
      <c r="D16" s="18">
        <v>2656996.96</v>
      </c>
    </row>
    <row r="17" spans="1:4">
      <c r="A17" s="40" t="s">
        <v>50</v>
      </c>
      <c r="D17" s="18">
        <v>38898140.25406</v>
      </c>
    </row>
    <row r="18" spans="1:4">
      <c r="A18" s="40" t="s">
        <v>51</v>
      </c>
      <c r="D18" s="51"/>
    </row>
    <row r="19" spans="1:4">
      <c r="A19" s="48" t="s">
        <v>52</v>
      </c>
      <c r="B19" s="48"/>
      <c r="D19" s="49">
        <f>SUM(D20:D25)</f>
        <v>63790527.879999988</v>
      </c>
    </row>
    <row r="20" spans="1:4">
      <c r="A20" s="40" t="s">
        <v>53</v>
      </c>
      <c r="D20" s="52">
        <v>39756990.049999997</v>
      </c>
    </row>
    <row r="21" spans="1:4">
      <c r="A21" s="40" t="s">
        <v>54</v>
      </c>
      <c r="D21" s="52">
        <v>5514799.8300000001</v>
      </c>
    </row>
    <row r="22" spans="1:4">
      <c r="A22" s="40" t="s">
        <v>55</v>
      </c>
      <c r="D22" s="52">
        <v>9786037.2599999998</v>
      </c>
    </row>
    <row r="23" spans="1:4">
      <c r="A23" s="53" t="s">
        <v>56</v>
      </c>
      <c r="B23" s="53"/>
      <c r="D23" s="52">
        <v>1605.01</v>
      </c>
    </row>
    <row r="24" spans="1:4">
      <c r="A24" s="53" t="s">
        <v>57</v>
      </c>
      <c r="B24" s="53"/>
      <c r="D24" s="52">
        <v>329665.19</v>
      </c>
    </row>
    <row r="25" spans="1:4">
      <c r="A25" s="40" t="s">
        <v>58</v>
      </c>
      <c r="D25" s="49">
        <v>8401430.5399999991</v>
      </c>
    </row>
    <row r="26" spans="1:4">
      <c r="A26" s="40" t="s">
        <v>51</v>
      </c>
      <c r="D26" s="54"/>
    </row>
    <row r="27" spans="1:4">
      <c r="A27" s="53" t="s">
        <v>59</v>
      </c>
      <c r="B27" s="53"/>
      <c r="D27" s="49">
        <v>40830541.57</v>
      </c>
    </row>
    <row r="28" spans="1:4">
      <c r="D28" s="52"/>
    </row>
    <row r="29" spans="1:4">
      <c r="A29" s="55" t="s">
        <v>60</v>
      </c>
      <c r="B29" s="55"/>
      <c r="D29" s="54">
        <f>SUM(D9-D19-D27)</f>
        <v>134291120.24406001</v>
      </c>
    </row>
    <row r="30" spans="1:4">
      <c r="D30" s="52"/>
    </row>
    <row r="31" spans="1:4">
      <c r="A31" s="48" t="s">
        <v>61</v>
      </c>
      <c r="B31" s="48"/>
      <c r="D31" s="49">
        <f>SUM(D32:D34)</f>
        <v>103719196.17405999</v>
      </c>
    </row>
    <row r="32" spans="1:4">
      <c r="A32" s="40" t="s">
        <v>62</v>
      </c>
      <c r="D32" s="52">
        <v>38117124.539999999</v>
      </c>
    </row>
    <row r="33" spans="1:6">
      <c r="A33" s="40" t="s">
        <v>63</v>
      </c>
      <c r="D33" s="56">
        <v>57432947.75406</v>
      </c>
    </row>
    <row r="34" spans="1:6">
      <c r="A34" s="40" t="s">
        <v>64</v>
      </c>
      <c r="D34" s="56">
        <v>8169123.8799999999</v>
      </c>
    </row>
    <row r="35" spans="1:6">
      <c r="D35" s="51"/>
    </row>
    <row r="36" spans="1:6">
      <c r="A36" s="55" t="s">
        <v>65</v>
      </c>
      <c r="B36" s="55"/>
      <c r="D36" s="57">
        <f>SUM(D29-D31)</f>
        <v>30571924.070000023</v>
      </c>
    </row>
    <row r="37" spans="1:6" ht="9.9499999999999993" customHeight="1">
      <c r="A37" s="53"/>
      <c r="B37" s="53"/>
      <c r="D37" s="57"/>
    </row>
    <row r="38" spans="1:6" ht="9.9499999999999993" customHeight="1">
      <c r="A38" s="40" t="s">
        <v>51</v>
      </c>
      <c r="D38" s="52"/>
    </row>
    <row r="39" spans="1:6">
      <c r="A39" s="40" t="s">
        <v>66</v>
      </c>
      <c r="D39" s="49">
        <v>8057133.7500000075</v>
      </c>
    </row>
    <row r="40" spans="1:6">
      <c r="A40" s="55" t="s">
        <v>67</v>
      </c>
      <c r="B40" s="55"/>
      <c r="D40" s="54">
        <f>+D36+D39</f>
        <v>38629057.82000003</v>
      </c>
    </row>
    <row r="41" spans="1:6" ht="9.9499999999999993" customHeight="1">
      <c r="D41" s="52"/>
    </row>
    <row r="42" spans="1:6">
      <c r="A42" s="40" t="s">
        <v>68</v>
      </c>
      <c r="D42" s="52">
        <v>-10285638.289999999</v>
      </c>
    </row>
    <row r="43" spans="1:6">
      <c r="A43" s="40" t="s">
        <v>69</v>
      </c>
      <c r="D43" s="52">
        <v>-1591762.3099999998</v>
      </c>
    </row>
    <row r="44" spans="1:6">
      <c r="A44" s="55" t="s">
        <v>70</v>
      </c>
      <c r="B44" s="55"/>
      <c r="D44" s="51">
        <f>+D40+D42+D43</f>
        <v>26751657.220000032</v>
      </c>
    </row>
    <row r="45" spans="1:6">
      <c r="A45" s="53"/>
      <c r="B45" s="53"/>
      <c r="D45" s="54"/>
    </row>
    <row r="46" spans="1:6">
      <c r="A46" s="40" t="s">
        <v>27</v>
      </c>
      <c r="D46" s="57">
        <v>0</v>
      </c>
    </row>
    <row r="47" spans="1:6" ht="15.75" thickBot="1">
      <c r="A47" s="48" t="s">
        <v>71</v>
      </c>
      <c r="B47" s="48"/>
      <c r="D47" s="58">
        <f>+D44-D46</f>
        <v>26751657.220000032</v>
      </c>
      <c r="F47" s="59"/>
    </row>
    <row r="48" spans="1:6" ht="16.5" thickTop="1" thickBot="1">
      <c r="A48" s="46"/>
      <c r="B48" s="46"/>
      <c r="C48" s="46"/>
      <c r="D48" s="46"/>
    </row>
    <row r="49" spans="1:5" ht="15.75" thickTop="1">
      <c r="A49" s="47"/>
      <c r="B49" s="47"/>
      <c r="C49" s="47"/>
      <c r="D49" s="47"/>
    </row>
    <row r="50" spans="1:5">
      <c r="A50" s="46"/>
      <c r="B50" s="46"/>
      <c r="C50" s="46"/>
    </row>
    <row r="51" spans="1:5" s="2" customFormat="1" ht="15" customHeight="1">
      <c r="A51" s="34" t="s">
        <v>34</v>
      </c>
      <c r="B51" s="35" t="s">
        <v>35</v>
      </c>
      <c r="C51" s="35"/>
      <c r="D51" s="35"/>
      <c r="E51" s="33"/>
    </row>
    <row r="52" spans="1:5" s="2" customFormat="1" ht="15" customHeight="1">
      <c r="A52" s="34" t="s">
        <v>36</v>
      </c>
      <c r="B52" s="35" t="s">
        <v>37</v>
      </c>
      <c r="C52" s="35"/>
      <c r="D52" s="35"/>
      <c r="E52" s="33"/>
    </row>
    <row r="57" spans="1:5">
      <c r="A57" s="35" t="s">
        <v>38</v>
      </c>
      <c r="B57" s="35"/>
      <c r="C57" s="35"/>
      <c r="D57" s="35"/>
    </row>
    <row r="58" spans="1:5">
      <c r="A58" s="36" t="s">
        <v>39</v>
      </c>
      <c r="B58" s="36"/>
      <c r="C58" s="36"/>
      <c r="D58" s="36"/>
    </row>
    <row r="64" spans="1:5">
      <c r="A64" s="60"/>
      <c r="B64" s="60"/>
    </row>
  </sheetData>
  <mergeCells count="7">
    <mergeCell ref="A58:D58"/>
    <mergeCell ref="A1:D1"/>
    <mergeCell ref="A2:D2"/>
    <mergeCell ref="A6:D6"/>
    <mergeCell ref="B51:D51"/>
    <mergeCell ref="B52:D52"/>
    <mergeCell ref="A57:D57"/>
  </mergeCells>
  <printOptions horizontalCentered="1"/>
  <pageMargins left="0.57999999999999996" right="0.59055118110236227" top="0.55000000000000004" bottom="0.61" header="0.39370078740157483" footer="0.32"/>
  <pageSetup scale="83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2020-12-21T19:38:02Z</cp:lastPrinted>
  <dcterms:created xsi:type="dcterms:W3CDTF">2020-12-21T19:37:18Z</dcterms:created>
  <dcterms:modified xsi:type="dcterms:W3CDTF">2020-12-21T19:39:27Z</dcterms:modified>
</cp:coreProperties>
</file>