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0\BOLSA DE VALORES\BANCO\"/>
    </mc:Choice>
  </mc:AlternateContent>
  <xr:revisionPtr revIDLastSave="0" documentId="13_ncr:1_{1B0F4244-A53F-49DC-AE70-3A9549BE40C7}" xr6:coauthVersionLast="45" xr6:coauthVersionMax="45" xr10:uidLastSave="{00000000-0000-0000-0000-000000000000}"/>
  <bookViews>
    <workbookView xWindow="-120" yWindow="-120" windowWidth="20730" windowHeight="11160" activeTab="1" xr2:uid="{16A76DBA-6D19-46F6-A8C6-FDF916DA7F6F}"/>
  </bookViews>
  <sheets>
    <sheet name="BG - NOV 2020" sheetId="1" r:id="rId1"/>
    <sheet name="ER - NOV 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1" i="2"/>
  <c r="E19" i="2"/>
  <c r="E8" i="2"/>
  <c r="E29" i="2" l="1"/>
  <c r="E36" i="2" s="1"/>
  <c r="H39" i="1"/>
  <c r="H32" i="1"/>
  <c r="H21" i="1"/>
  <c r="H14" i="1"/>
  <c r="D39" i="1"/>
  <c r="D27" i="1"/>
  <c r="D20" i="1"/>
  <c r="D13" i="1"/>
  <c r="E42" i="2" l="1"/>
  <c r="E47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<sst xmlns="http://schemas.openxmlformats.org/spreadsheetml/2006/main" count="102" uniqueCount="95">
  <si>
    <t>BANCO DE AMERICA CENTRAL, S.A.</t>
  </si>
  <si>
    <t>Balance General</t>
  </si>
  <si>
    <t>Al 30 de noviembre de 2020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</si>
  <si>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</si>
  <si>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</si>
  <si>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</si>
  <si>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</si>
  <si>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</si>
  <si>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</si>
  <si>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</si>
  <si>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</si>
  <si>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</si>
  <si>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</si>
  <si>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</si>
  <si>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</si>
  <si>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</si>
  <si>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</si>
  <si>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</si>
  <si>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</si>
  <si>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</si>
  <si>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</si>
  <si>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</si>
  <si>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</si>
  <si>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</si>
  <si>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</si>
  <si>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</si>
  <si>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</si>
  <si>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</si>
  <si>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</si>
  <si>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</si>
  <si>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</si>
  <si>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</si>
  <si>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</si>
  <si>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</si>
  <si>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</si>
  <si>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</si>
  <si>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</si>
  <si>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</si>
  <si>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</si>
  <si>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</si>
  <si>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</si>
  <si>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</si>
  <si>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</si>
  <si>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</si>
  <si>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</si>
  <si>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</si>
  <si>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</si>
  <si>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</si>
  <si>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</si>
  <si>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</si>
  <si>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</si>
  <si>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</si>
  <si>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</si>
  <si>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</si>
  <si>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</si>
  <si>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</si>
  <si>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</si>
  <si>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</si>
  <si>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</si>
  <si>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</si>
  <si>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</si>
  <si>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</si>
  <si>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noviembre de 2020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</si>
  <si>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</si>
  <si>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</si>
  <si>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</si>
  <si>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</si>
  <si>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</si>
  <si>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Reportos y operaciones bursátiles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</si>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</sst>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8BD9-A2B2-4F56-9BC0-C234B6738942}">
  <sheetPr>
    <pageSetUpPr fitToPage="1"/>
  </sheetPr>
  <dimension ref="B2:H55"/>
  <sheetViews>
    <sheetView topLeftCell="A25" workbookViewId="0">
      <selection activeCell="D40" sqref="D40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536614108.41999996</v>
      </c>
      <c r="F10" s="9" t="s">
        <v>29</v>
      </c>
      <c r="H10" s="10">
        <v>2116972570.55</v>
      </c>
    </row>
    <row r="11" spans="2:8" x14ac:dyDescent="0.25">
      <c r="B11" s="9" t="s">
        <v>8</v>
      </c>
      <c r="D11" s="10">
        <v>279324374.33999997</v>
      </c>
      <c r="F11" s="9" t="s">
        <v>30</v>
      </c>
      <c r="H11" s="10">
        <v>188423403.86000001</v>
      </c>
    </row>
    <row r="12" spans="2:8" x14ac:dyDescent="0.25">
      <c r="B12" s="9" t="s">
        <v>9</v>
      </c>
      <c r="D12" s="10">
        <v>1945260658.29</v>
      </c>
      <c r="F12" s="9" t="s">
        <v>31</v>
      </c>
      <c r="H12" s="10">
        <v>29568139.25</v>
      </c>
    </row>
    <row r="13" spans="2:8" x14ac:dyDescent="0.25">
      <c r="B13" s="8" t="s">
        <v>10</v>
      </c>
      <c r="D13" s="11">
        <f>SUM(D10:D12)</f>
        <v>2761199141.0500002</v>
      </c>
      <c r="F13" s="9" t="s">
        <v>32</v>
      </c>
      <c r="H13" s="10">
        <v>155976106.41</v>
      </c>
    </row>
    <row r="14" spans="2:8" x14ac:dyDescent="0.25">
      <c r="B14" s="9"/>
      <c r="D14" s="10"/>
      <c r="F14" s="8" t="s">
        <v>33</v>
      </c>
      <c r="H14" s="11">
        <f>SUM(H10:H13)</f>
        <v>2490940220.0699997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2429181.7400000002</v>
      </c>
      <c r="F16" s="8" t="s">
        <v>34</v>
      </c>
      <c r="H16" s="10"/>
    </row>
    <row r="17" spans="2:8" x14ac:dyDescent="0.25">
      <c r="B17" s="9" t="s">
        <v>13</v>
      </c>
      <c r="D17" s="10">
        <v>369538.36</v>
      </c>
      <c r="F17" s="9" t="s">
        <v>35</v>
      </c>
      <c r="H17" s="10">
        <v>22668252.530000687</v>
      </c>
    </row>
    <row r="18" spans="2:8" x14ac:dyDescent="0.25">
      <c r="B18" s="9" t="s">
        <v>14</v>
      </c>
      <c r="D18" s="10">
        <v>10076877.92</v>
      </c>
      <c r="F18" s="9" t="s">
        <v>36</v>
      </c>
      <c r="H18" s="10">
        <v>866001.76</v>
      </c>
    </row>
    <row r="19" spans="2:8" x14ac:dyDescent="0.25">
      <c r="B19" s="9" t="s">
        <v>15</v>
      </c>
      <c r="D19" s="10">
        <v>13167403.91</v>
      </c>
      <c r="F19" s="9" t="s">
        <v>37</v>
      </c>
      <c r="H19" s="10">
        <v>8538961.0299999993</v>
      </c>
    </row>
    <row r="20" spans="2:8" x14ac:dyDescent="0.25">
      <c r="B20" s="8" t="s">
        <v>16</v>
      </c>
      <c r="D20" s="11">
        <f>SUM(D16:D19)</f>
        <v>26043001.93</v>
      </c>
      <c r="F20" s="9" t="s">
        <v>38</v>
      </c>
      <c r="H20" s="10">
        <v>5708163.4699999997</v>
      </c>
    </row>
    <row r="21" spans="2:8" x14ac:dyDescent="0.25">
      <c r="B21" s="9"/>
      <c r="D21" s="10"/>
      <c r="F21" s="8" t="s">
        <v>39</v>
      </c>
      <c r="H21" s="11">
        <f>SUM(H17:H20)</f>
        <v>37781378.790000685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2528721598.8600006</v>
      </c>
    </row>
    <row r="24" spans="2:8" x14ac:dyDescent="0.25">
      <c r="B24" s="9" t="s">
        <v>18</v>
      </c>
      <c r="D24" s="10">
        <v>4145151.69</v>
      </c>
      <c r="F24" s="9"/>
      <c r="H24" s="10"/>
    </row>
    <row r="25" spans="2:8" x14ac:dyDescent="0.25">
      <c r="B25" s="9" t="s">
        <v>19</v>
      </c>
      <c r="D25" s="10">
        <v>21568942.210000001</v>
      </c>
      <c r="F25" s="8" t="s">
        <v>41</v>
      </c>
      <c r="H25" s="10"/>
    </row>
    <row r="26" spans="2:8" x14ac:dyDescent="0.25">
      <c r="B26" s="9" t="s">
        <v>20</v>
      </c>
      <c r="D26" s="10">
        <v>3434049.64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29148143.540000003</v>
      </c>
      <c r="F27" s="9" t="s">
        <v>43</v>
      </c>
      <c r="H27" s="10">
        <v>38452172.969999999</v>
      </c>
    </row>
    <row r="28" spans="2:8" x14ac:dyDescent="0.25">
      <c r="B28" s="9"/>
      <c r="D28" s="10"/>
      <c r="F28" s="9" t="s">
        <v>44</v>
      </c>
      <c r="H28" s="10">
        <v>43129642.469999999</v>
      </c>
    </row>
    <row r="29" spans="2:8" x14ac:dyDescent="0.25">
      <c r="B29" s="9"/>
      <c r="D29" s="10"/>
      <c r="F29" s="9" t="s">
        <v>45</v>
      </c>
      <c r="H29" s="10">
        <v>25054571.010000002</v>
      </c>
    </row>
    <row r="30" spans="2:8" x14ac:dyDescent="0.25">
      <c r="B30" s="9"/>
      <c r="D30" s="10"/>
      <c r="F30" s="9" t="s">
        <v>46</v>
      </c>
      <c r="H30" s="10">
        <v>18590820.989999998</v>
      </c>
    </row>
    <row r="31" spans="2:8" x14ac:dyDescent="0.25">
      <c r="B31" s="9"/>
      <c r="D31" s="10"/>
      <c r="F31" s="9" t="s">
        <v>47</v>
      </c>
      <c r="H31" s="10">
        <v>784730.99</v>
      </c>
    </row>
    <row r="32" spans="2:8" x14ac:dyDescent="0.25">
      <c r="B32" s="9"/>
      <c r="D32" s="10"/>
      <c r="F32" s="8" t="s">
        <v>48</v>
      </c>
      <c r="H32" s="11">
        <f>SUM(H26:H31)</f>
        <v>287012374.43000001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2816390286.52</v>
      </c>
      <c r="F34" s="8" t="s">
        <v>49</v>
      </c>
      <c r="H34" s="12">
        <f>H32+H23</f>
        <v>2815733973.2900004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32337503</v>
      </c>
      <c r="F37" s="9" t="s">
        <v>51</v>
      </c>
      <c r="H37" s="10">
        <v>30188192.800000001</v>
      </c>
    </row>
    <row r="38" spans="2:8" x14ac:dyDescent="0.25">
      <c r="B38" s="9" t="s">
        <v>25</v>
      </c>
      <c r="D38" s="10">
        <v>66248940.899999999</v>
      </c>
      <c r="F38" s="9" t="s">
        <v>52</v>
      </c>
      <c r="H38" s="10">
        <v>69054564.329999998</v>
      </c>
    </row>
    <row r="39" spans="2:8" x14ac:dyDescent="0.25">
      <c r="B39" s="8" t="s">
        <v>26</v>
      </c>
      <c r="D39" s="11">
        <f>SUM(D37:D38)</f>
        <v>98586443.900000006</v>
      </c>
      <c r="F39" s="8" t="s">
        <v>53</v>
      </c>
      <c r="H39" s="11">
        <f>SUM(H37:H38)</f>
        <v>99242757.129999995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2914976730.4200001</v>
      </c>
      <c r="F41" s="8" t="s">
        <v>54</v>
      </c>
      <c r="H41" s="12">
        <f>H39+H34</f>
        <v>2914976730.4200006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4" right="0.44" top="0.37" bottom="0.34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406D-0E53-4242-BD40-8883573C7CEC}">
  <sheetPr>
    <pageSetUpPr fitToPage="1"/>
  </sheetPr>
  <dimension ref="B2:E60"/>
  <sheetViews>
    <sheetView tabSelected="1" topLeftCell="A46" zoomScaleNormal="100" workbookViewId="0">
      <selection activeCell="B59" sqref="B59:E60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SUM(E9:E16)</f>
        <v>209248141.68000001</v>
      </c>
    </row>
    <row r="9" spans="2:5" x14ac:dyDescent="0.25">
      <c r="B9" s="9" t="s">
        <v>64</v>
      </c>
      <c r="E9" s="10">
        <v>174381213.97</v>
      </c>
    </row>
    <row r="10" spans="2:5" x14ac:dyDescent="0.25">
      <c r="B10" s="9" t="s">
        <v>65</v>
      </c>
      <c r="E10" s="10">
        <v>6265827.7999999998</v>
      </c>
    </row>
    <row r="11" spans="2:5" x14ac:dyDescent="0.25">
      <c r="B11" s="9" t="s">
        <v>66</v>
      </c>
      <c r="E11" s="10">
        <v>12640193.18</v>
      </c>
    </row>
    <row r="12" spans="2:5" x14ac:dyDescent="0.25">
      <c r="B12" s="9" t="s">
        <v>67</v>
      </c>
      <c r="E12" s="10">
        <v>377793.2</v>
      </c>
    </row>
    <row r="13" spans="2:5" x14ac:dyDescent="0.25">
      <c r="B13" s="9" t="s">
        <v>68</v>
      </c>
      <c r="E13" s="10">
        <v>7313.56</v>
      </c>
    </row>
    <row r="14" spans="2:5" x14ac:dyDescent="0.25">
      <c r="B14" s="9" t="s">
        <v>69</v>
      </c>
      <c r="E14" s="10">
        <v>3642087.23</v>
      </c>
    </row>
    <row r="15" spans="2:5" x14ac:dyDescent="0.25">
      <c r="B15" s="9" t="s">
        <v>70</v>
      </c>
      <c r="E15" s="10">
        <v>2656996.96</v>
      </c>
    </row>
    <row r="16" spans="2:5" x14ac:dyDescent="0.25">
      <c r="B16" s="9" t="s">
        <v>71</v>
      </c>
      <c r="E16" s="10">
        <v>9276715.7799999993</v>
      </c>
    </row>
    <row r="17" spans="2:5" x14ac:dyDescent="0.25">
      <c r="B17" s="9"/>
      <c r="E17" s="10"/>
    </row>
    <row r="18" spans="2:5" x14ac:dyDescent="0.25">
      <c r="B18" s="8" t="s">
        <v>72</v>
      </c>
      <c r="E18" s="10"/>
    </row>
    <row r="19" spans="2:5" x14ac:dyDescent="0.25">
      <c r="B19" s="8" t="s">
        <v>73</v>
      </c>
      <c r="E19" s="17">
        <f>SUM(E20:E25)</f>
        <v>56846075.699999988</v>
      </c>
    </row>
    <row r="20" spans="2:5" x14ac:dyDescent="0.25">
      <c r="B20" s="9" t="s">
        <v>74</v>
      </c>
      <c r="E20" s="10">
        <v>39756990.049999997</v>
      </c>
    </row>
    <row r="21" spans="2:5" x14ac:dyDescent="0.25">
      <c r="B21" s="9" t="s">
        <v>75</v>
      </c>
      <c r="E21" s="10">
        <v>5374870.6500000004</v>
      </c>
    </row>
    <row r="22" spans="2:5" x14ac:dyDescent="0.25">
      <c r="B22" s="9" t="s">
        <v>76</v>
      </c>
      <c r="E22" s="10">
        <v>9786037.2599999998</v>
      </c>
    </row>
    <row r="23" spans="2:5" x14ac:dyDescent="0.25">
      <c r="B23" s="9" t="s">
        <v>77</v>
      </c>
      <c r="E23" s="10">
        <v>1605.01</v>
      </c>
    </row>
    <row r="24" spans="2:5" x14ac:dyDescent="0.25">
      <c r="B24" s="9" t="s">
        <v>78</v>
      </c>
      <c r="E24" s="10">
        <v>329665.19</v>
      </c>
    </row>
    <row r="25" spans="2:5" x14ac:dyDescent="0.25">
      <c r="B25" s="9" t="s">
        <v>79</v>
      </c>
      <c r="E25" s="10">
        <v>1596907.54</v>
      </c>
    </row>
    <row r="26" spans="2:5" x14ac:dyDescent="0.25">
      <c r="B26" s="9"/>
      <c r="E26" s="10"/>
    </row>
    <row r="27" spans="2:5" x14ac:dyDescent="0.25">
      <c r="B27" s="9" t="s">
        <v>80</v>
      </c>
      <c r="E27" s="10">
        <v>40830541.57</v>
      </c>
    </row>
    <row r="28" spans="2:5" x14ac:dyDescent="0.25">
      <c r="B28" s="9"/>
      <c r="E28" s="18"/>
    </row>
    <row r="29" spans="2:5" x14ac:dyDescent="0.25">
      <c r="B29" s="8" t="s">
        <v>81</v>
      </c>
      <c r="E29" s="13">
        <f>+E8-E19-E27</f>
        <v>111571524.41000003</v>
      </c>
    </row>
    <row r="30" spans="2:5" x14ac:dyDescent="0.25">
      <c r="B30" s="9"/>
      <c r="E30" s="10"/>
    </row>
    <row r="31" spans="2:5" x14ac:dyDescent="0.25">
      <c r="B31" s="8" t="s">
        <v>82</v>
      </c>
      <c r="E31" s="17">
        <f>SUM(E32:E34)</f>
        <v>81813641.61999999</v>
      </c>
    </row>
    <row r="32" spans="2:5" x14ac:dyDescent="0.25">
      <c r="B32" s="9" t="s">
        <v>83</v>
      </c>
      <c r="E32" s="10">
        <v>34622979.289999999</v>
      </c>
    </row>
    <row r="33" spans="2:5" x14ac:dyDescent="0.25">
      <c r="B33" s="9" t="s">
        <v>84</v>
      </c>
      <c r="E33" s="10">
        <v>41525536.689999998</v>
      </c>
    </row>
    <row r="34" spans="2:5" x14ac:dyDescent="0.25">
      <c r="B34" s="9" t="s">
        <v>85</v>
      </c>
      <c r="E34" s="10">
        <v>5665125.6399999997</v>
      </c>
    </row>
    <row r="35" spans="2:5" x14ac:dyDescent="0.25">
      <c r="B35" s="9"/>
      <c r="E35" s="18"/>
    </row>
    <row r="36" spans="2:5" x14ac:dyDescent="0.25">
      <c r="B36" s="8" t="s">
        <v>86</v>
      </c>
      <c r="E36" s="13">
        <f>+E29-E31</f>
        <v>29757882.790000036</v>
      </c>
    </row>
    <row r="37" spans="2:5" x14ac:dyDescent="0.25">
      <c r="B37" s="9"/>
      <c r="E37" s="10"/>
    </row>
    <row r="38" spans="2:5" x14ac:dyDescent="0.25">
      <c r="B38" s="8" t="s">
        <v>87</v>
      </c>
      <c r="E38" s="17">
        <f>SUM(E39:E40)</f>
        <v>4008380.5</v>
      </c>
    </row>
    <row r="39" spans="2:5" x14ac:dyDescent="0.25">
      <c r="B39" s="9" t="s">
        <v>88</v>
      </c>
      <c r="E39" s="10">
        <v>5758888.6399999997</v>
      </c>
    </row>
    <row r="40" spans="2:5" x14ac:dyDescent="0.25">
      <c r="B40" s="9" t="s">
        <v>89</v>
      </c>
      <c r="E40" s="10">
        <v>-1750508.14</v>
      </c>
    </row>
    <row r="41" spans="2:5" x14ac:dyDescent="0.25">
      <c r="B41" s="9"/>
      <c r="E41" s="18"/>
    </row>
    <row r="42" spans="2:5" x14ac:dyDescent="0.25">
      <c r="B42" s="8" t="s">
        <v>90</v>
      </c>
      <c r="E42" s="13">
        <f>+E36+E38</f>
        <v>33766263.290000036</v>
      </c>
    </row>
    <row r="43" spans="2:5" x14ac:dyDescent="0.25">
      <c r="B43" s="9"/>
      <c r="E43" s="10"/>
    </row>
    <row r="44" spans="2:5" x14ac:dyDescent="0.25">
      <c r="B44" s="9" t="s">
        <v>91</v>
      </c>
      <c r="E44" s="10">
        <v>-7329379.3700000001</v>
      </c>
    </row>
    <row r="45" spans="2:5" x14ac:dyDescent="0.25">
      <c r="B45" s="9" t="s">
        <v>92</v>
      </c>
      <c r="E45" s="10">
        <v>-1382312.91</v>
      </c>
    </row>
    <row r="46" spans="2:5" x14ac:dyDescent="0.25">
      <c r="B46" s="9"/>
      <c r="E46" s="18"/>
    </row>
    <row r="47" spans="2:5" x14ac:dyDescent="0.25">
      <c r="B47" s="8" t="s">
        <v>93</v>
      </c>
      <c r="E47" s="13">
        <f>+E42+E44+E45</f>
        <v>25054571.010000035</v>
      </c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9"/>
      <c r="E50" s="10"/>
    </row>
    <row r="51" spans="2:5" x14ac:dyDescent="0.25">
      <c r="B51" s="9"/>
      <c r="E51" s="10"/>
    </row>
    <row r="52" spans="2:5" x14ac:dyDescent="0.25">
      <c r="B52" s="14" t="s">
        <v>94</v>
      </c>
      <c r="C52" s="15" t="s">
        <v>57</v>
      </c>
      <c r="D52" s="15"/>
      <c r="E52" s="15"/>
    </row>
    <row r="53" spans="2:5" x14ac:dyDescent="0.25">
      <c r="B53" s="5" t="s">
        <v>56</v>
      </c>
      <c r="C53" s="3" t="s">
        <v>58</v>
      </c>
      <c r="D53" s="3"/>
      <c r="E53" s="3"/>
    </row>
    <row r="59" spans="2:5" x14ac:dyDescent="0.25">
      <c r="B59" s="15" t="s">
        <v>59</v>
      </c>
      <c r="C59" s="15"/>
      <c r="D59" s="15"/>
      <c r="E59" s="15"/>
    </row>
    <row r="60" spans="2:5" x14ac:dyDescent="0.25">
      <c r="B60" s="3" t="s">
        <v>60</v>
      </c>
      <c r="C60" s="3"/>
      <c r="D60" s="3"/>
      <c r="E60" s="3"/>
    </row>
  </sheetData>
  <mergeCells count="8">
    <mergeCell ref="B59:E59"/>
    <mergeCell ref="B60:E60"/>
    <mergeCell ref="B2:E2"/>
    <mergeCell ref="B3:E3"/>
    <mergeCell ref="B4:E4"/>
    <mergeCell ref="B5:E5"/>
    <mergeCell ref="C52:E52"/>
    <mergeCell ref="C53:E53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NOV 2020</vt:lpstr>
      <vt:lpstr>ER - NOV 2020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2020-12-07T17:36:16Z</cp:lastPrinted>
  <dcterms:created xsi:type="dcterms:W3CDTF">2020-12-07T17:32:09Z</dcterms:created>
  <dcterms:modified xsi:type="dcterms:W3CDTF">2020-12-07T17:37:47Z</dcterms:modified>
</cp:coreProperties>
</file>