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6945" activeTab="1"/>
  </bookViews>
  <sheets>
    <sheet name="Balance General " sheetId="1" r:id="rId1"/>
    <sheet name="Estad. Resultado" sheetId="2" r:id="rId2"/>
  </sheets>
  <definedNames>
    <definedName name="_xlnm.Print_Area" localSheetId="0">'Balance General '!$A$1:$D$68</definedName>
    <definedName name="_xlnm.Print_Area" localSheetId="1">'Estad. Resultado'!$A$1:$H$53</definedName>
  </definedNames>
  <calcPr fullCalcOnLoad="1"/>
</workbook>
</file>

<file path=xl/sharedStrings.xml><?xml version="1.0" encoding="utf-8"?>
<sst xmlns="http://schemas.openxmlformats.org/spreadsheetml/2006/main" count="90" uniqueCount="87">
  <si>
    <t>Ingresos diversos</t>
  </si>
  <si>
    <t>Activo</t>
  </si>
  <si>
    <t>Disponible restringido</t>
  </si>
  <si>
    <t>Impuestos</t>
  </si>
  <si>
    <t>Gastos pagados por anticipado</t>
  </si>
  <si>
    <t>Activos intangibles</t>
  </si>
  <si>
    <t>Total activo</t>
  </si>
  <si>
    <t>Pasivo</t>
  </si>
  <si>
    <t>Cuentas por pagar</t>
  </si>
  <si>
    <t>Impuestos por pagar propios</t>
  </si>
  <si>
    <t>Total pasivo</t>
  </si>
  <si>
    <t>Capital</t>
  </si>
  <si>
    <t>Capital social</t>
  </si>
  <si>
    <t>Reservas de capital</t>
  </si>
  <si>
    <t>Resultados</t>
  </si>
  <si>
    <t>Bancos y otras instituciones financieras</t>
  </si>
  <si>
    <t>Efectivo y sus equivalentes</t>
  </si>
  <si>
    <t>Inversiones financieras</t>
  </si>
  <si>
    <t>Cuentas y documentos por cobrar</t>
  </si>
  <si>
    <t>Cuentas y documentos por cobrar relacionadas</t>
  </si>
  <si>
    <t>Inmuebles</t>
  </si>
  <si>
    <t>Muebles</t>
  </si>
  <si>
    <t>Inversiones Financieras a largo plazo</t>
  </si>
  <si>
    <t>Activos no corriente</t>
  </si>
  <si>
    <t>Pasivo corriente</t>
  </si>
  <si>
    <t>Pasivo no corriente</t>
  </si>
  <si>
    <t>Estimasion para obligaciones laborales</t>
  </si>
  <si>
    <t>Patrimonio Neto</t>
  </si>
  <si>
    <t>Revaluaciones</t>
  </si>
  <si>
    <t>Revaluaciones de inversiones</t>
  </si>
  <si>
    <t>Resultados acumulados de ejercicios anteriores</t>
  </si>
  <si>
    <t>Resultados del presente ejercicio</t>
  </si>
  <si>
    <t>Total pasivo mas patrimonio</t>
  </si>
  <si>
    <t>Cuentas contingentes de compromiso y control propias</t>
  </si>
  <si>
    <t>contingentes de compromiso y control propias</t>
  </si>
  <si>
    <t xml:space="preserve">Cuentas contingentes de compromiso  </t>
  </si>
  <si>
    <t>Garantias otorgadas</t>
  </si>
  <si>
    <t>Cuetnas de control</t>
  </si>
  <si>
    <t>Valores y bienes propios en custodia</t>
  </si>
  <si>
    <t>Total</t>
  </si>
  <si>
    <t>Contingentes de compromiso y control propias</t>
  </si>
  <si>
    <t>Cuentas contingentes y de compromiso acreedoras</t>
  </si>
  <si>
    <t>Responsabilidad por garantisas otorgadas</t>
  </si>
  <si>
    <t>Cuentas de control acreedoras</t>
  </si>
  <si>
    <t>Contracuenta valores y bienes propios en custodia</t>
  </si>
  <si>
    <t>MAS</t>
  </si>
  <si>
    <t>RESULTADOS DEL PERÍODO</t>
  </si>
  <si>
    <t>UTILIDAD(PERDIDA) RETENIDAS AL PRINCIPIAR EL AÑO</t>
  </si>
  <si>
    <t>MENOS</t>
  </si>
  <si>
    <t>TOTAL DE UTILIDADES RETENIDAS AL FINALIZAR EL AÑO</t>
  </si>
  <si>
    <t>DETERMINACIÓN DE LA UTILIDADES POR ACCION</t>
  </si>
  <si>
    <t>UTILIDADES DE EJERCICIO Y ANTES DE IMPUESTOS</t>
  </si>
  <si>
    <t>UTILIDAD DEL EJERCICIO Y ANTES DE PARTIDAS EXTRAORDINARIAS</t>
  </si>
  <si>
    <t>UTILIDAD DESPUES DE PARTIDAS EXTRAORDINARIAS</t>
  </si>
  <si>
    <t>No. DE ACCIONES COMUNES EN CIRCULACION</t>
  </si>
  <si>
    <t>VALOR NOMINAL POR ACCION</t>
  </si>
  <si>
    <t xml:space="preserve">Ingresos por servicios bursátiles </t>
  </si>
  <si>
    <t>Gastos de operación de servicios bursátiles</t>
  </si>
  <si>
    <t>Gastos generales de administración y de personal de operaciones bursátiles.</t>
  </si>
  <si>
    <t>Gastos por depreciación, amortización y deterioro por operaciones corrientes</t>
  </si>
  <si>
    <t>Ingresos por inversiones financieras</t>
  </si>
  <si>
    <t xml:space="preserve">Gastos de operación por inversiones propias </t>
  </si>
  <si>
    <t xml:space="preserve">Otros gastos financieros </t>
  </si>
  <si>
    <t xml:space="preserve">Impuesto sobre la renta </t>
  </si>
  <si>
    <t>Ingresos extraordinarios</t>
  </si>
  <si>
    <t>Gastos extraordinarios</t>
  </si>
  <si>
    <t>Dividendos decretados</t>
  </si>
  <si>
    <t>Activo Corriente</t>
  </si>
  <si>
    <t>Ingresos</t>
  </si>
  <si>
    <t xml:space="preserve">Ingresos de Operación </t>
  </si>
  <si>
    <t>Gastos</t>
  </si>
  <si>
    <t>Resultados de Operación</t>
  </si>
  <si>
    <t>Ingresos Financieros</t>
  </si>
  <si>
    <t>Resultados Antes de Intereses e Impuestos</t>
  </si>
  <si>
    <t xml:space="preserve">Gastos Financieros </t>
  </si>
  <si>
    <t>Resultados Despues de Intereses y Antes de Impuestos</t>
  </si>
  <si>
    <t xml:space="preserve">Impuesto Sobre la Renta </t>
  </si>
  <si>
    <t>Ingresos Extraordinarios</t>
  </si>
  <si>
    <t>Gastos Extraordinarios</t>
  </si>
  <si>
    <t>Resultados Despues de Impuestos</t>
  </si>
  <si>
    <t>CASA DE CORREDORES DE BOLSA</t>
  </si>
  <si>
    <t>Gastos de Operacion</t>
  </si>
  <si>
    <t>HENCORP, S.A. DE C.V.</t>
  </si>
  <si>
    <t>Balance General  al 31 de Octubre de 2020</t>
  </si>
  <si>
    <t>Estado de resultados del 1°de Enero al 31 de Octubre de 2020</t>
  </si>
  <si>
    <t>(Expresado en Miles de Dólares de los Estados Unidos de América)</t>
  </si>
  <si>
    <t>(Expresado en Miles Dólares de los Estados Unidos de América)</t>
  </si>
</sst>
</file>

<file path=xl/styles.xml><?xml version="1.0" encoding="utf-8"?>
<styleSheet xmlns="http://schemas.openxmlformats.org/spreadsheetml/2006/main">
  <numFmts count="6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(&quot;¢&quot;* #,##0.00_);_(&quot;¢&quot;* \(#,##0.00\);_(&quot;¢&quot;* &quot;-&quot;??_);_(@_)"/>
    <numFmt numFmtId="181" formatCode="#,##0.00;[Red]#,##0.00"/>
    <numFmt numFmtId="182" formatCode="&quot;¢&quot;#,##0.00_);\(&quot;¢&quot;#,##0.00\)"/>
    <numFmt numFmtId="183" formatCode="_([$$-409]* #,##0.00_);_([$$-409]* \(#,##0.00\);_([$$-409]* &quot;-&quot;??_);_(@_)"/>
    <numFmt numFmtId="184" formatCode="_(&quot;L.&quot;\ * #,##0.00_);_(&quot;L.&quot;\ * \(#,##0.00\);_(&quot;L.&quot;\ * &quot;-&quot;??_);_(@_)"/>
    <numFmt numFmtId="185" formatCode="[$¢-440A]#,##0.00"/>
    <numFmt numFmtId="186" formatCode="[$¢-440A]#,##0.00_);\([$¢-440A]#,##0.00\)"/>
    <numFmt numFmtId="187" formatCode="_(* #,##0_);_(* \(#,##0\);_(* &quot;-&quot;??_);_(@_)"/>
    <numFmt numFmtId="188" formatCode="_([$¢-440A]* #,##0_);_([$¢-440A]* \(#,##0\);_([$¢-440A]* &quot;-&quot;??_);_(@_)"/>
    <numFmt numFmtId="189" formatCode="_([$¢-440A]* #,##0.00_);_([$¢-440A]* \(#,##0.00\);_([$¢-440A]* &quot;-&quot;??_);_(@_)"/>
    <numFmt numFmtId="190" formatCode="_(* #,##0.0_);_(* \(#,##0.0\);_(* &quot;-&quot;??_);_(@_)"/>
    <numFmt numFmtId="191" formatCode="#,##0.0"/>
    <numFmt numFmtId="192" formatCode="&quot;$&quot;#,##0"/>
    <numFmt numFmtId="193" formatCode="&quot;$&quot;#,##0.00"/>
    <numFmt numFmtId="194" formatCode="0_);\(0\)"/>
    <numFmt numFmtId="195" formatCode="0.0_);\(0.0\)"/>
    <numFmt numFmtId="196" formatCode="0.00_);\(0.00\)"/>
    <numFmt numFmtId="197" formatCode="_(* #,##0.0_);_(* \(#,##0.0\);_(* &quot;-&quot;_);_(@_)"/>
    <numFmt numFmtId="198" formatCode="_(* #,##0.00_);_(* \(#,##0.00\);_(* &quot;-&quot;_);_(@_)"/>
    <numFmt numFmtId="199" formatCode="_(&quot;$&quot;* #,##0.0_);_(&quot;$&quot;* \(#,##0.0\);_(&quot;$&quot;* &quot;-&quot;_);_(@_)"/>
    <numFmt numFmtId="200" formatCode="_(&quot;$&quot;* #,##0.00_);_(&quot;$&quot;* \(#,##0.00\);_(&quot;$&quot;* &quot;-&quot;_);_(@_)"/>
    <numFmt numFmtId="201" formatCode="#,##0.0_);\(#,##0.0\)"/>
    <numFmt numFmtId="202" formatCode="[$-440A]dddd\,\ dd&quot; de &quot;mmmm&quot; de &quot;yyyy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[$€-2]\ #,##0.00_);[Red]\([$€-2]\ #,##0.00\)"/>
    <numFmt numFmtId="207" formatCode="########0"/>
    <numFmt numFmtId="208" formatCode="###,###,##0.00"/>
    <numFmt numFmtId="209" formatCode="########0.00"/>
    <numFmt numFmtId="210" formatCode="_(&quot;$&quot;* #,##0.0_);_(&quot;$&quot;* \(#,##0.0\);_(&quot;$&quot;* &quot;-&quot;??_);_(@_)"/>
    <numFmt numFmtId="211" formatCode="_(&quot;$&quot;* #,##0_);_(&quot;$&quot;* \(#,##0\);_(&quot;$&quot;* &quot;-&quot;??_);_(@_)"/>
    <numFmt numFmtId="212" formatCode="_(&quot;$&quot;* #,##0.000_);_(&quot;$&quot;* \(#,##0.000\);_(&quot;$&quot;* &quot;-&quot;??_);_(@_)"/>
    <numFmt numFmtId="213" formatCode="_(&quot;$&quot;* #,##0.0000_);_(&quot;$&quot;* \(#,##0.0000\);_(&quot;$&quot;* &quot;-&quot;??_);_(@_)"/>
    <numFmt numFmtId="214" formatCode="_(&quot;$&quot;* #,##0.00000_);_(&quot;$&quot;* \(#,##0.00000\);_(&quot;$&quot;* &quot;-&quot;??_);_(@_)"/>
    <numFmt numFmtId="215" formatCode="_(&quot;$&quot;* #,##0.000000_);_(&quot;$&quot;* \(#,##0.000000\);_(&quot;$&quot;* &quot;-&quot;??_);_(@_)"/>
    <numFmt numFmtId="216" formatCode="_(&quot;$&quot;* #,##0.0000000_);_(&quot;$&quot;* \(#,##0.0000000\);_(&quot;$&quot;* &quot;-&quot;??_);_(@_)"/>
    <numFmt numFmtId="217" formatCode="_(&quot;$&quot;* #,##0.00000000_);_(&quot;$&quot;* \(#,##0.00000000\);_(&quot;$&quot;* &quot;-&quot;??_);_(@_)"/>
  </numFmts>
  <fonts count="33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9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5" fillId="0" borderId="0">
      <alignment/>
      <protection/>
    </xf>
    <xf numFmtId="0" fontId="5" fillId="23" borderId="5" applyNumberFormat="0" applyFont="0" applyAlignment="0" applyProtection="0"/>
    <xf numFmtId="9" fontId="0" fillId="0" borderId="0" applyFont="0" applyFill="0" applyBorder="0" applyAlignment="0" applyProtection="0"/>
    <xf numFmtId="0" fontId="15" fillId="16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</cellStyleXfs>
  <cellXfs count="63">
    <xf numFmtId="0" fontId="0" fillId="0" borderId="0" xfId="0" applyAlignment="1">
      <alignment/>
    </xf>
    <xf numFmtId="170" fontId="1" fillId="24" borderId="0" xfId="49" applyNumberFormat="1" applyFont="1" applyFill="1" applyAlignment="1">
      <alignment/>
    </xf>
    <xf numFmtId="170" fontId="1" fillId="24" borderId="10" xfId="49" applyNumberFormat="1" applyFont="1" applyFill="1" applyBorder="1" applyAlignment="1">
      <alignment/>
    </xf>
    <xf numFmtId="170" fontId="2" fillId="24" borderId="0" xfId="49" applyNumberFormat="1" applyFont="1" applyFill="1" applyAlignment="1">
      <alignment/>
    </xf>
    <xf numFmtId="171" fontId="2" fillId="24" borderId="0" xfId="49" applyFont="1" applyFill="1" applyAlignment="1">
      <alignment/>
    </xf>
    <xf numFmtId="171" fontId="1" fillId="24" borderId="0" xfId="49" applyFont="1" applyFill="1" applyAlignment="1">
      <alignment/>
    </xf>
    <xf numFmtId="0" fontId="5" fillId="24" borderId="0" xfId="55" applyFill="1">
      <alignment/>
      <protection/>
    </xf>
    <xf numFmtId="0" fontId="23" fillId="24" borderId="0" xfId="55" applyFont="1" applyFill="1" applyAlignment="1">
      <alignment horizontal="justify" vertical="top" wrapText="1"/>
      <protection/>
    </xf>
    <xf numFmtId="0" fontId="22" fillId="24" borderId="0" xfId="55" applyFont="1" applyFill="1" applyAlignment="1">
      <alignment vertical="top" wrapText="1"/>
      <protection/>
    </xf>
    <xf numFmtId="0" fontId="23" fillId="24" borderId="0" xfId="55" applyFont="1" applyFill="1" applyAlignment="1">
      <alignment vertical="top" wrapText="1"/>
      <protection/>
    </xf>
    <xf numFmtId="0" fontId="23" fillId="24" borderId="0" xfId="55" applyFont="1" applyFill="1" applyAlignment="1">
      <alignment horizontal="left" vertical="top" wrapText="1"/>
      <protection/>
    </xf>
    <xf numFmtId="170" fontId="22" fillId="24" borderId="0" xfId="55" applyNumberFormat="1" applyFont="1" applyFill="1" applyAlignment="1">
      <alignment vertical="top" wrapText="1"/>
      <protection/>
    </xf>
    <xf numFmtId="0" fontId="23" fillId="24" borderId="0" xfId="55" applyFont="1" applyFill="1" applyAlignment="1">
      <alignment horizontal="right" vertical="top" wrapText="1"/>
      <protection/>
    </xf>
    <xf numFmtId="170" fontId="22" fillId="24" borderId="10" xfId="55" applyNumberFormat="1" applyFont="1" applyFill="1" applyBorder="1" applyAlignment="1">
      <alignment vertical="top" wrapText="1"/>
      <protection/>
    </xf>
    <xf numFmtId="0" fontId="22" fillId="24" borderId="0" xfId="55" applyFont="1" applyFill="1" applyAlignment="1">
      <alignment horizontal="left" vertical="top" wrapText="1"/>
      <protection/>
    </xf>
    <xf numFmtId="171" fontId="2" fillId="24" borderId="11" xfId="49" applyFont="1" applyFill="1" applyBorder="1" applyAlignment="1">
      <alignment/>
    </xf>
    <xf numFmtId="171" fontId="23" fillId="24" borderId="0" xfId="55" applyNumberFormat="1" applyFont="1" applyFill="1" applyAlignment="1">
      <alignment vertical="top" wrapText="1"/>
      <protection/>
    </xf>
    <xf numFmtId="0" fontId="25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25" fillId="24" borderId="0" xfId="0" applyFont="1" applyFill="1" applyAlignment="1">
      <alignment horizontal="left"/>
    </xf>
    <xf numFmtId="0" fontId="0" fillId="24" borderId="0" xfId="0" applyFont="1" applyFill="1" applyAlignment="1">
      <alignment horizontal="left"/>
    </xf>
    <xf numFmtId="0" fontId="22" fillId="24" borderId="0" xfId="55" applyFont="1" applyFill="1" applyAlignment="1">
      <alignment horizontal="right" vertical="top" wrapText="1"/>
      <protection/>
    </xf>
    <xf numFmtId="171" fontId="23" fillId="24" borderId="0" xfId="49" applyFont="1" applyFill="1" applyAlignment="1">
      <alignment vertical="top" wrapText="1"/>
    </xf>
    <xf numFmtId="170" fontId="26" fillId="24" borderId="0" xfId="49" applyNumberFormat="1" applyFont="1" applyFill="1" applyAlignment="1">
      <alignment/>
    </xf>
    <xf numFmtId="0" fontId="28" fillId="24" borderId="0" xfId="55" applyFont="1" applyFill="1" applyAlignment="1">
      <alignment vertical="top" wrapText="1"/>
      <protection/>
    </xf>
    <xf numFmtId="0" fontId="29" fillId="24" borderId="0" xfId="55" applyFont="1" applyFill="1">
      <alignment/>
      <protection/>
    </xf>
    <xf numFmtId="170" fontId="26" fillId="24" borderId="11" xfId="49" applyNumberFormat="1" applyFont="1" applyFill="1" applyBorder="1" applyAlignment="1">
      <alignment/>
    </xf>
    <xf numFmtId="170" fontId="31" fillId="24" borderId="10" xfId="49" applyNumberFormat="1" applyFont="1" applyFill="1" applyBorder="1" applyAlignment="1">
      <alignment/>
    </xf>
    <xf numFmtId="170" fontId="5" fillId="24" borderId="0" xfId="55" applyNumberFormat="1" applyFill="1">
      <alignment/>
      <protection/>
    </xf>
    <xf numFmtId="171" fontId="5" fillId="24" borderId="0" xfId="49" applyFont="1" applyFill="1" applyAlignment="1">
      <alignment/>
    </xf>
    <xf numFmtId="171" fontId="5" fillId="24" borderId="0" xfId="55" applyNumberFormat="1" applyFill="1">
      <alignment/>
      <protection/>
    </xf>
    <xf numFmtId="0" fontId="22" fillId="24" borderId="0" xfId="55" applyFont="1" applyFill="1" applyAlignment="1">
      <alignment horizontal="center"/>
      <protection/>
    </xf>
    <xf numFmtId="0" fontId="0" fillId="25" borderId="0" xfId="0" applyFont="1" applyFill="1" applyAlignment="1">
      <alignment/>
    </xf>
    <xf numFmtId="170" fontId="5" fillId="24" borderId="0" xfId="55" applyNumberFormat="1" applyFill="1" applyAlignment="1">
      <alignment horizontal="left"/>
      <protection/>
    </xf>
    <xf numFmtId="43" fontId="5" fillId="24" borderId="0" xfId="55" applyNumberFormat="1" applyFill="1">
      <alignment/>
      <protection/>
    </xf>
    <xf numFmtId="171" fontId="22" fillId="24" borderId="0" xfId="55" applyNumberFormat="1" applyFont="1" applyFill="1" applyAlignment="1">
      <alignment vertical="top" wrapText="1"/>
      <protection/>
    </xf>
    <xf numFmtId="0" fontId="0" fillId="24" borderId="0" xfId="0" applyFont="1" applyFill="1" applyAlignment="1">
      <alignment/>
    </xf>
    <xf numFmtId="0" fontId="32" fillId="24" borderId="0" xfId="0" applyFont="1" applyFill="1" applyAlignment="1">
      <alignment horizontal="center"/>
    </xf>
    <xf numFmtId="170" fontId="32" fillId="25" borderId="0" xfId="0" applyNumberFormat="1" applyFont="1" applyFill="1" applyAlignment="1">
      <alignment horizontal="center"/>
    </xf>
    <xf numFmtId="171" fontId="25" fillId="24" borderId="0" xfId="49" applyFont="1" applyFill="1" applyAlignment="1">
      <alignment/>
    </xf>
    <xf numFmtId="170" fontId="25" fillId="25" borderId="0" xfId="49" applyNumberFormat="1" applyFont="1" applyFill="1" applyAlignment="1">
      <alignment/>
    </xf>
    <xf numFmtId="171" fontId="0" fillId="24" borderId="0" xfId="0" applyNumberFormat="1" applyFont="1" applyFill="1" applyAlignment="1">
      <alignment/>
    </xf>
    <xf numFmtId="171" fontId="0" fillId="24" borderId="0" xfId="49" applyFont="1" applyFill="1" applyAlignment="1">
      <alignment/>
    </xf>
    <xf numFmtId="171" fontId="0" fillId="25" borderId="0" xfId="49" applyFont="1" applyFill="1" applyAlignment="1">
      <alignment/>
    </xf>
    <xf numFmtId="171" fontId="25" fillId="25" borderId="0" xfId="49" applyFont="1" applyFill="1" applyAlignment="1">
      <alignment/>
    </xf>
    <xf numFmtId="4" fontId="25" fillId="24" borderId="0" xfId="0" applyNumberFormat="1" applyFont="1" applyFill="1" applyAlignment="1">
      <alignment/>
    </xf>
    <xf numFmtId="170" fontId="25" fillId="25" borderId="10" xfId="0" applyNumberFormat="1" applyFont="1" applyFill="1" applyBorder="1" applyAlignment="1">
      <alignment/>
    </xf>
    <xf numFmtId="170" fontId="0" fillId="25" borderId="0" xfId="49" applyNumberFormat="1" applyFont="1" applyFill="1" applyAlignment="1">
      <alignment/>
    </xf>
    <xf numFmtId="170" fontId="25" fillId="25" borderId="10" xfId="49" applyNumberFormat="1" applyFont="1" applyFill="1" applyBorder="1" applyAlignment="1">
      <alignment/>
    </xf>
    <xf numFmtId="171" fontId="25" fillId="25" borderId="0" xfId="0" applyNumberFormat="1" applyFont="1" applyFill="1" applyAlignment="1">
      <alignment/>
    </xf>
    <xf numFmtId="170" fontId="25" fillId="25" borderId="0" xfId="0" applyNumberFormat="1" applyFont="1" applyFill="1" applyAlignment="1">
      <alignment/>
    </xf>
    <xf numFmtId="0" fontId="25" fillId="24" borderId="0" xfId="0" applyFont="1" applyFill="1" applyAlignment="1">
      <alignment horizontal="justify" vertical="justify" wrapText="1"/>
    </xf>
    <xf numFmtId="0" fontId="25" fillId="24" borderId="0" xfId="0" applyFont="1" applyFill="1" applyAlignment="1">
      <alignment horizontal="center"/>
    </xf>
    <xf numFmtId="0" fontId="0" fillId="24" borderId="0" xfId="0" applyFont="1" applyFill="1" applyAlignment="1">
      <alignment horizontal="center"/>
    </xf>
    <xf numFmtId="0" fontId="22" fillId="24" borderId="0" xfId="55" applyFont="1" applyFill="1" applyAlignment="1">
      <alignment vertical="top" wrapText="1"/>
      <protection/>
    </xf>
    <xf numFmtId="0" fontId="23" fillId="24" borderId="0" xfId="55" applyFont="1" applyFill="1" applyAlignment="1">
      <alignment horizontal="left" vertical="top" wrapText="1" indent="4"/>
      <protection/>
    </xf>
    <xf numFmtId="0" fontId="28" fillId="24" borderId="0" xfId="55" applyFont="1" applyFill="1" applyAlignment="1">
      <alignment horizontal="left" vertical="top" wrapText="1" indent="2"/>
      <protection/>
    </xf>
    <xf numFmtId="0" fontId="23" fillId="24" borderId="0" xfId="55" applyFont="1" applyFill="1" applyAlignment="1">
      <alignment vertical="top" wrapText="1"/>
      <protection/>
    </xf>
    <xf numFmtId="0" fontId="30" fillId="24" borderId="0" xfId="55" applyFont="1" applyFill="1" applyAlignment="1">
      <alignment horizontal="left" vertical="top" wrapText="1" indent="2"/>
      <protection/>
    </xf>
    <xf numFmtId="0" fontId="22" fillId="24" borderId="0" xfId="55" applyFont="1" applyFill="1" applyAlignment="1">
      <alignment horizontal="left" vertical="top" wrapText="1" indent="2"/>
      <protection/>
    </xf>
    <xf numFmtId="0" fontId="22" fillId="24" borderId="0" xfId="55" applyFont="1" applyFill="1" applyAlignment="1">
      <alignment horizontal="center" vertical="top" wrapText="1"/>
      <protection/>
    </xf>
    <xf numFmtId="0" fontId="24" fillId="24" borderId="0" xfId="55" applyFont="1" applyFill="1" applyAlignment="1">
      <alignment horizontal="center" vertical="top" wrapText="1"/>
      <protection/>
    </xf>
    <xf numFmtId="0" fontId="27" fillId="24" borderId="0" xfId="55" applyFont="1" applyFill="1" applyAlignment="1">
      <alignment horizontal="center" vertical="top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_Est Re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62</xdr:row>
      <xdr:rowOff>9525</xdr:rowOff>
    </xdr:from>
    <xdr:to>
      <xdr:col>3</xdr:col>
      <xdr:colOff>762000</xdr:colOff>
      <xdr:row>66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9534525"/>
          <a:ext cx="60293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161925</xdr:colOff>
      <xdr:row>46</xdr:row>
      <xdr:rowOff>161925</xdr:rowOff>
    </xdr:from>
    <xdr:to>
      <xdr:col>7</xdr:col>
      <xdr:colOff>762000</xdr:colOff>
      <xdr:row>50</xdr:row>
      <xdr:rowOff>28575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7058025"/>
          <a:ext cx="55816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view="pageBreakPreview" zoomScaleSheetLayoutView="100" workbookViewId="0" topLeftCell="A1">
      <selection activeCell="B47" sqref="B47"/>
    </sheetView>
  </sheetViews>
  <sheetFormatPr defaultColWidth="11.421875" defaultRowHeight="12.75"/>
  <cols>
    <col min="1" max="1" width="5.7109375" style="18" customWidth="1"/>
    <col min="2" max="2" width="79.140625" style="18" customWidth="1"/>
    <col min="3" max="3" width="3.28125" style="42" customWidth="1"/>
    <col min="4" max="4" width="17.00390625" style="47" customWidth="1"/>
    <col min="5" max="5" width="12.00390625" style="18" customWidth="1"/>
    <col min="6" max="6" width="11.421875" style="18" customWidth="1"/>
    <col min="7" max="16384" width="11.421875" style="18" customWidth="1"/>
  </cols>
  <sheetData>
    <row r="1" spans="2:4" ht="6.75" customHeight="1">
      <c r="B1" s="52"/>
      <c r="C1" s="52"/>
      <c r="D1" s="18"/>
    </row>
    <row r="2" spans="1:4" ht="12.75" customHeight="1">
      <c r="A2" s="52" t="s">
        <v>82</v>
      </c>
      <c r="B2" s="52"/>
      <c r="C2" s="52"/>
      <c r="D2" s="52"/>
    </row>
    <row r="3" spans="1:4" ht="12.75" customHeight="1">
      <c r="A3" s="52" t="s">
        <v>80</v>
      </c>
      <c r="B3" s="52"/>
      <c r="C3" s="52"/>
      <c r="D3" s="52"/>
    </row>
    <row r="4" spans="1:4" ht="12.75" customHeight="1">
      <c r="A4" s="52" t="s">
        <v>83</v>
      </c>
      <c r="B4" s="52"/>
      <c r="C4" s="52"/>
      <c r="D4" s="52"/>
    </row>
    <row r="5" spans="1:6" ht="12.75" customHeight="1">
      <c r="A5" s="53" t="s">
        <v>85</v>
      </c>
      <c r="B5" s="53"/>
      <c r="C5" s="53"/>
      <c r="D5" s="53"/>
      <c r="E5" s="36"/>
      <c r="F5" s="36"/>
    </row>
    <row r="6" spans="2:4" ht="12.75">
      <c r="B6" s="37"/>
      <c r="C6" s="37"/>
      <c r="D6" s="38"/>
    </row>
    <row r="7" spans="1:4" ht="12" customHeight="1">
      <c r="A7" s="17"/>
      <c r="B7" s="17" t="s">
        <v>1</v>
      </c>
      <c r="C7" s="39"/>
      <c r="D7" s="40"/>
    </row>
    <row r="8" spans="1:5" ht="12" customHeight="1">
      <c r="A8" s="17"/>
      <c r="B8" s="17" t="s">
        <v>67</v>
      </c>
      <c r="C8" s="39"/>
      <c r="D8" s="40">
        <f>SUM(D9:D16)</f>
        <v>470.2772499999999</v>
      </c>
      <c r="E8" s="41"/>
    </row>
    <row r="9" spans="2:4" ht="12" customHeight="1">
      <c r="B9" s="18" t="s">
        <v>16</v>
      </c>
      <c r="D9" s="43">
        <v>0.2</v>
      </c>
    </row>
    <row r="10" spans="2:4" ht="12" customHeight="1">
      <c r="B10" s="18" t="s">
        <v>15</v>
      </c>
      <c r="D10" s="43">
        <v>285.50926</v>
      </c>
    </row>
    <row r="11" spans="2:4" ht="12" customHeight="1">
      <c r="B11" s="18" t="s">
        <v>2</v>
      </c>
      <c r="D11" s="43">
        <v>11.2</v>
      </c>
    </row>
    <row r="12" spans="2:4" ht="12" customHeight="1">
      <c r="B12" s="18" t="s">
        <v>17</v>
      </c>
      <c r="D12" s="43">
        <v>14.701799999999999</v>
      </c>
    </row>
    <row r="13" spans="2:4" ht="12" customHeight="1">
      <c r="B13" s="18" t="s">
        <v>18</v>
      </c>
      <c r="D13" s="43">
        <v>14.0138</v>
      </c>
    </row>
    <row r="14" spans="2:4" ht="12" customHeight="1">
      <c r="B14" s="18" t="s">
        <v>19</v>
      </c>
      <c r="D14" s="43">
        <v>129.855</v>
      </c>
    </row>
    <row r="15" spans="2:4" ht="12" customHeight="1">
      <c r="B15" s="18" t="s">
        <v>3</v>
      </c>
      <c r="D15" s="43">
        <v>8.30547</v>
      </c>
    </row>
    <row r="16" spans="2:4" ht="12" customHeight="1">
      <c r="B16" s="18" t="s">
        <v>4</v>
      </c>
      <c r="D16" s="43">
        <v>6.49192</v>
      </c>
    </row>
    <row r="17" spans="1:5" ht="12" customHeight="1">
      <c r="A17" s="17"/>
      <c r="B17" s="17" t="s">
        <v>23</v>
      </c>
      <c r="C17" s="39"/>
      <c r="D17" s="44">
        <f>SUM(D18:D21)</f>
        <v>10.56753</v>
      </c>
      <c r="E17" s="41"/>
    </row>
    <row r="18" spans="2:4" ht="12" customHeight="1">
      <c r="B18" s="32" t="s">
        <v>20</v>
      </c>
      <c r="C18" s="39"/>
      <c r="D18" s="43">
        <v>2.32933</v>
      </c>
    </row>
    <row r="19" spans="2:4" ht="12" customHeight="1">
      <c r="B19" s="18" t="s">
        <v>21</v>
      </c>
      <c r="C19" s="39"/>
      <c r="D19" s="43">
        <v>4.7548900000000005</v>
      </c>
    </row>
    <row r="20" spans="2:4" ht="12" customHeight="1">
      <c r="B20" s="18" t="s">
        <v>22</v>
      </c>
      <c r="D20" s="43">
        <v>0.5625</v>
      </c>
    </row>
    <row r="21" spans="2:4" ht="12" customHeight="1">
      <c r="B21" s="18" t="s">
        <v>5</v>
      </c>
      <c r="D21" s="43">
        <v>2.92081</v>
      </c>
    </row>
    <row r="22" spans="2:5" ht="12" customHeight="1" thickBot="1">
      <c r="B22" s="19" t="s">
        <v>6</v>
      </c>
      <c r="C22" s="45"/>
      <c r="D22" s="46">
        <f>+D17+D8</f>
        <v>480.8447799999999</v>
      </c>
      <c r="E22" s="41"/>
    </row>
    <row r="23" ht="12" customHeight="1" thickTop="1"/>
    <row r="24" spans="1:4" ht="12" customHeight="1">
      <c r="A24" s="17"/>
      <c r="B24" s="17" t="s">
        <v>7</v>
      </c>
      <c r="C24" s="39"/>
      <c r="D24" s="40"/>
    </row>
    <row r="25" spans="1:5" ht="12" customHeight="1">
      <c r="A25" s="17"/>
      <c r="B25" s="17" t="s">
        <v>24</v>
      </c>
      <c r="C25" s="39"/>
      <c r="D25" s="40">
        <f>SUM(D26:D27)</f>
        <v>55.272040000000004</v>
      </c>
      <c r="E25" s="41"/>
    </row>
    <row r="26" spans="2:4" ht="12" customHeight="1">
      <c r="B26" s="18" t="s">
        <v>8</v>
      </c>
      <c r="D26" s="43">
        <v>52.1953</v>
      </c>
    </row>
    <row r="27" spans="2:4" ht="12" customHeight="1">
      <c r="B27" s="18" t="s">
        <v>9</v>
      </c>
      <c r="D27" s="43">
        <v>3.0767399999999996</v>
      </c>
    </row>
    <row r="28" spans="1:5" ht="12" customHeight="1">
      <c r="A28" s="17"/>
      <c r="B28" s="17" t="s">
        <v>25</v>
      </c>
      <c r="D28" s="40">
        <f>SUM(D29:D29)</f>
        <v>3.09309</v>
      </c>
      <c r="E28" s="41"/>
    </row>
    <row r="29" spans="2:4" ht="12" customHeight="1">
      <c r="B29" s="18" t="s">
        <v>26</v>
      </c>
      <c r="D29" s="43">
        <v>3.09309</v>
      </c>
    </row>
    <row r="30" spans="2:5" ht="12" customHeight="1" thickBot="1">
      <c r="B30" s="19" t="s">
        <v>10</v>
      </c>
      <c r="C30" s="39"/>
      <c r="D30" s="48">
        <f>+D25+D28</f>
        <v>58.36513000000001</v>
      </c>
      <c r="E30" s="41"/>
    </row>
    <row r="31" spans="2:4" ht="12" customHeight="1" thickTop="1">
      <c r="B31" s="17"/>
      <c r="C31" s="39"/>
      <c r="D31" s="40"/>
    </row>
    <row r="32" spans="1:5" ht="12" customHeight="1">
      <c r="A32" s="17"/>
      <c r="B32" s="17" t="s">
        <v>27</v>
      </c>
      <c r="C32" s="39"/>
      <c r="D32" s="40">
        <f>SUM(D33)+D35+D39+D37</f>
        <v>422.47965</v>
      </c>
      <c r="E32" s="41"/>
    </row>
    <row r="33" spans="1:5" ht="12" customHeight="1">
      <c r="A33" s="17"/>
      <c r="B33" s="17" t="s">
        <v>11</v>
      </c>
      <c r="D33" s="44">
        <f>+D34</f>
        <v>450</v>
      </c>
      <c r="E33" s="41"/>
    </row>
    <row r="34" spans="2:4" ht="12" customHeight="1">
      <c r="B34" s="18" t="s">
        <v>12</v>
      </c>
      <c r="D34" s="43">
        <v>450</v>
      </c>
    </row>
    <row r="35" spans="1:5" ht="12" customHeight="1">
      <c r="A35" s="17"/>
      <c r="B35" s="17" t="s">
        <v>13</v>
      </c>
      <c r="C35" s="39"/>
      <c r="D35" s="44">
        <f>SUM(D36)</f>
        <v>90</v>
      </c>
      <c r="E35" s="41"/>
    </row>
    <row r="36" spans="2:4" ht="12" customHeight="1">
      <c r="B36" s="18" t="s">
        <v>13</v>
      </c>
      <c r="C36" s="39"/>
      <c r="D36" s="43">
        <v>90</v>
      </c>
    </row>
    <row r="37" spans="1:5" ht="12" customHeight="1">
      <c r="A37" s="17"/>
      <c r="B37" s="17" t="s">
        <v>28</v>
      </c>
      <c r="C37" s="39"/>
      <c r="D37" s="44">
        <f>+D38</f>
        <v>-42.725</v>
      </c>
      <c r="E37" s="41"/>
    </row>
    <row r="38" spans="2:4" ht="12" customHeight="1">
      <c r="B38" s="18" t="s">
        <v>29</v>
      </c>
      <c r="C38" s="39"/>
      <c r="D38" s="43">
        <v>-42.725</v>
      </c>
    </row>
    <row r="39" spans="1:5" ht="12" customHeight="1">
      <c r="A39" s="17"/>
      <c r="B39" s="17" t="s">
        <v>14</v>
      </c>
      <c r="C39" s="45"/>
      <c r="D39" s="49">
        <f>SUM(D40:D41)</f>
        <v>-74.79534999999998</v>
      </c>
      <c r="E39" s="41"/>
    </row>
    <row r="40" spans="2:4" ht="12" customHeight="1">
      <c r="B40" s="18" t="s">
        <v>30</v>
      </c>
      <c r="D40" s="43">
        <v>-46.50491</v>
      </c>
    </row>
    <row r="41" spans="2:4" ht="12" customHeight="1">
      <c r="B41" s="18" t="s">
        <v>31</v>
      </c>
      <c r="D41" s="43">
        <v>-28.29043999999998</v>
      </c>
    </row>
    <row r="42" spans="2:4" ht="12" customHeight="1" thickBot="1">
      <c r="B42" s="17" t="s">
        <v>32</v>
      </c>
      <c r="D42" s="46">
        <f>+D30+D32</f>
        <v>480.84478</v>
      </c>
    </row>
    <row r="43" ht="12" customHeight="1" thickTop="1">
      <c r="B43" s="17"/>
    </row>
    <row r="44" ht="12" customHeight="1">
      <c r="B44" s="17" t="s">
        <v>33</v>
      </c>
    </row>
    <row r="45" ht="12" customHeight="1">
      <c r="B45" s="17" t="s">
        <v>34</v>
      </c>
    </row>
    <row r="46" spans="2:4" ht="12" customHeight="1">
      <c r="B46" s="17" t="s">
        <v>35</v>
      </c>
      <c r="D46" s="40">
        <f>SUM(D47:D47)</f>
        <v>114.28571000000001</v>
      </c>
    </row>
    <row r="47" spans="2:4" ht="12" customHeight="1">
      <c r="B47" s="18" t="s">
        <v>36</v>
      </c>
      <c r="D47" s="43">
        <v>114.28571000000001</v>
      </c>
    </row>
    <row r="48" spans="1:4" ht="12" customHeight="1">
      <c r="A48" s="17"/>
      <c r="B48" s="17" t="s">
        <v>37</v>
      </c>
      <c r="D48" s="44">
        <f>+D49</f>
        <v>21.26813</v>
      </c>
    </row>
    <row r="49" spans="2:4" ht="12" customHeight="1">
      <c r="B49" s="18" t="s">
        <v>38</v>
      </c>
      <c r="D49" s="43">
        <v>21.26813</v>
      </c>
    </row>
    <row r="50" spans="2:4" ht="12" customHeight="1" thickBot="1">
      <c r="B50" s="17" t="s">
        <v>39</v>
      </c>
      <c r="D50" s="48">
        <f>+D46+D48</f>
        <v>135.55384</v>
      </c>
    </row>
    <row r="51" ht="12" customHeight="1" thickTop="1"/>
    <row r="52" spans="1:2" ht="12" customHeight="1">
      <c r="A52" s="17"/>
      <c r="B52" s="17" t="s">
        <v>40</v>
      </c>
    </row>
    <row r="53" spans="1:4" ht="12" customHeight="1">
      <c r="A53" s="17"/>
      <c r="B53" s="19" t="s">
        <v>41</v>
      </c>
      <c r="C53" s="45"/>
      <c r="D53" s="50">
        <f>+D54</f>
        <v>114.28571000000001</v>
      </c>
    </row>
    <row r="54" spans="2:4" ht="12" customHeight="1">
      <c r="B54" s="18" t="s">
        <v>42</v>
      </c>
      <c r="D54" s="43">
        <v>114.28571000000001</v>
      </c>
    </row>
    <row r="55" spans="1:4" ht="12.75">
      <c r="A55" s="17"/>
      <c r="B55" s="19" t="s">
        <v>43</v>
      </c>
      <c r="D55" s="44">
        <f>+D56</f>
        <v>21.26813</v>
      </c>
    </row>
    <row r="56" spans="2:4" ht="12.75">
      <c r="B56" s="20" t="s">
        <v>44</v>
      </c>
      <c r="D56" s="43">
        <v>21.26813</v>
      </c>
    </row>
    <row r="57" spans="2:4" ht="13.5" thickBot="1">
      <c r="B57" s="17" t="s">
        <v>39</v>
      </c>
      <c r="D57" s="48">
        <f>+D53+D55</f>
        <v>135.55384</v>
      </c>
    </row>
    <row r="58" spans="2:4" ht="13.5" thickTop="1">
      <c r="B58" s="17"/>
      <c r="D58" s="40"/>
    </row>
    <row r="59" spans="2:4" ht="12.75">
      <c r="B59" s="17"/>
      <c r="D59" s="40"/>
    </row>
    <row r="60" spans="2:4" ht="12.75">
      <c r="B60" s="17"/>
      <c r="D60" s="40"/>
    </row>
    <row r="61" spans="2:4" ht="12.75">
      <c r="B61" s="17"/>
      <c r="D61" s="40"/>
    </row>
    <row r="62" spans="2:4" ht="12.75">
      <c r="B62" s="17"/>
      <c r="D62" s="40"/>
    </row>
    <row r="63" spans="2:4" ht="12.75">
      <c r="B63" s="17"/>
      <c r="D63" s="40"/>
    </row>
    <row r="64" spans="2:4" ht="12.75">
      <c r="B64" s="17"/>
      <c r="D64" s="40"/>
    </row>
    <row r="65" ht="12.75"/>
    <row r="66" ht="12.75">
      <c r="B66" s="51"/>
    </row>
  </sheetData>
  <sheetProtection/>
  <mergeCells count="5">
    <mergeCell ref="B1:C1"/>
    <mergeCell ref="A5:D5"/>
    <mergeCell ref="A4:D4"/>
    <mergeCell ref="A3:D3"/>
    <mergeCell ref="A2:D2"/>
  </mergeCells>
  <printOptions horizontalCentered="1"/>
  <pageMargins left="0" right="0" top="0" bottom="0.5905511811023623" header="0" footer="0"/>
  <pageSetup horizontalDpi="300" verticalDpi="3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K46"/>
  <sheetViews>
    <sheetView tabSelected="1" view="pageBreakPreview" zoomScaleSheetLayoutView="100" zoomScalePageLayoutView="0" workbookViewId="0" topLeftCell="C1">
      <selection activeCell="F54" sqref="F54"/>
    </sheetView>
  </sheetViews>
  <sheetFormatPr defaultColWidth="11.421875" defaultRowHeight="12.75"/>
  <cols>
    <col min="1" max="1" width="2.57421875" style="6" hidden="1" customWidth="1"/>
    <col min="2" max="2" width="7.28125" style="6" hidden="1" customWidth="1"/>
    <col min="3" max="3" width="3.7109375" style="6" customWidth="1"/>
    <col min="4" max="4" width="7.28125" style="6" customWidth="1"/>
    <col min="5" max="5" width="9.00390625" style="6" customWidth="1"/>
    <col min="6" max="6" width="56.421875" style="6" customWidth="1"/>
    <col min="7" max="7" width="2.00390625" style="6" customWidth="1"/>
    <col min="8" max="8" width="13.421875" style="6" customWidth="1"/>
    <col min="9" max="11" width="11.421875" style="6" customWidth="1"/>
    <col min="12" max="12" width="11.421875" style="29" customWidth="1"/>
    <col min="13" max="16384" width="11.421875" style="6" customWidth="1"/>
  </cols>
  <sheetData>
    <row r="1" spans="3:8" ht="15">
      <c r="C1" s="31"/>
      <c r="D1" s="31"/>
      <c r="E1" s="31"/>
      <c r="F1" s="31"/>
      <c r="H1" s="31"/>
    </row>
    <row r="2" spans="3:8" ht="15" customHeight="1">
      <c r="C2" s="60" t="s">
        <v>82</v>
      </c>
      <c r="D2" s="60"/>
      <c r="E2" s="60"/>
      <c r="F2" s="60"/>
      <c r="G2" s="60"/>
      <c r="H2" s="60"/>
    </row>
    <row r="3" spans="3:8" ht="15" customHeight="1">
      <c r="C3" s="61" t="s">
        <v>84</v>
      </c>
      <c r="D3" s="61"/>
      <c r="E3" s="61"/>
      <c r="F3" s="61"/>
      <c r="G3" s="61"/>
      <c r="H3" s="61"/>
    </row>
    <row r="4" spans="3:8" ht="15" customHeight="1">
      <c r="C4" s="62" t="s">
        <v>86</v>
      </c>
      <c r="D4" s="62"/>
      <c r="E4" s="62"/>
      <c r="F4" s="62"/>
      <c r="G4" s="62"/>
      <c r="H4" s="62"/>
    </row>
    <row r="5" spans="3:8" ht="15" customHeight="1">
      <c r="C5" s="7"/>
      <c r="D5" s="7"/>
      <c r="E5" s="7"/>
      <c r="F5" s="7"/>
      <c r="H5" s="8"/>
    </row>
    <row r="6" spans="3:8" ht="15">
      <c r="C6" s="21"/>
      <c r="D6" s="54" t="s">
        <v>68</v>
      </c>
      <c r="E6" s="54"/>
      <c r="F6" s="54"/>
      <c r="H6" s="9"/>
    </row>
    <row r="7" spans="3:8" ht="15" customHeight="1">
      <c r="C7" s="21"/>
      <c r="D7" s="54" t="s">
        <v>69</v>
      </c>
      <c r="E7" s="54"/>
      <c r="F7" s="54"/>
      <c r="H7" s="1">
        <f>+H8+H9</f>
        <v>458.6132</v>
      </c>
    </row>
    <row r="8" spans="3:9" ht="15" customHeight="1">
      <c r="C8" s="12"/>
      <c r="D8" s="57" t="s">
        <v>56</v>
      </c>
      <c r="E8" s="57"/>
      <c r="F8" s="57"/>
      <c r="H8" s="4">
        <v>405.80681</v>
      </c>
      <c r="I8" s="34"/>
    </row>
    <row r="9" spans="3:8" ht="15" customHeight="1">
      <c r="C9" s="12"/>
      <c r="D9" s="57" t="s">
        <v>0</v>
      </c>
      <c r="E9" s="57"/>
      <c r="F9" s="57"/>
      <c r="H9" s="15">
        <v>52.80639</v>
      </c>
    </row>
    <row r="10" spans="3:10" ht="15">
      <c r="C10" s="12"/>
      <c r="D10" s="54" t="s">
        <v>70</v>
      </c>
      <c r="E10" s="54"/>
      <c r="F10" s="54"/>
      <c r="H10" s="10"/>
      <c r="J10" s="29"/>
    </row>
    <row r="11" spans="3:10" ht="15" customHeight="1">
      <c r="C11" s="12"/>
      <c r="D11" s="54" t="s">
        <v>81</v>
      </c>
      <c r="E11" s="54"/>
      <c r="F11" s="54"/>
      <c r="H11" s="11">
        <f>SUM(H12:H14)</f>
        <v>487.76174000000003</v>
      </c>
      <c r="I11" s="30"/>
      <c r="J11" s="29"/>
    </row>
    <row r="12" spans="3:10" ht="15" customHeight="1">
      <c r="C12" s="12"/>
      <c r="D12" s="57" t="s">
        <v>57</v>
      </c>
      <c r="E12" s="57"/>
      <c r="F12" s="57"/>
      <c r="H12" s="4">
        <v>148.39813</v>
      </c>
      <c r="J12" s="29"/>
    </row>
    <row r="13" spans="3:10" ht="15" customHeight="1">
      <c r="C13" s="12"/>
      <c r="D13" s="57" t="s">
        <v>58</v>
      </c>
      <c r="E13" s="57"/>
      <c r="F13" s="57"/>
      <c r="H13" s="4">
        <v>334.70547</v>
      </c>
      <c r="I13" s="30"/>
      <c r="J13" s="30"/>
    </row>
    <row r="14" spans="3:8" ht="15" customHeight="1">
      <c r="C14" s="12"/>
      <c r="D14" s="57" t="s">
        <v>59</v>
      </c>
      <c r="E14" s="57"/>
      <c r="F14" s="57"/>
      <c r="H14" s="15">
        <v>4.65814</v>
      </c>
    </row>
    <row r="15" spans="3:8" ht="15.75" customHeight="1" thickBot="1">
      <c r="C15" s="12"/>
      <c r="D15" s="54" t="s">
        <v>71</v>
      </c>
      <c r="E15" s="54"/>
      <c r="F15" s="54"/>
      <c r="H15" s="13">
        <f>+H7-H11</f>
        <v>-29.148540000000025</v>
      </c>
    </row>
    <row r="16" spans="3:8" ht="15.75" thickTop="1">
      <c r="C16" s="12"/>
      <c r="D16" s="54" t="s">
        <v>45</v>
      </c>
      <c r="E16" s="54"/>
      <c r="F16" s="54"/>
      <c r="H16" s="10"/>
    </row>
    <row r="17" spans="3:8" ht="15" customHeight="1">
      <c r="C17" s="21"/>
      <c r="D17" s="54" t="s">
        <v>72</v>
      </c>
      <c r="E17" s="54"/>
      <c r="F17" s="54"/>
      <c r="H17" s="11">
        <f>SUM(H18:H18)</f>
        <v>2.94244</v>
      </c>
    </row>
    <row r="18" spans="3:8" ht="15" customHeight="1">
      <c r="C18" s="12"/>
      <c r="D18" s="57" t="s">
        <v>60</v>
      </c>
      <c r="E18" s="57"/>
      <c r="F18" s="57"/>
      <c r="H18" s="15">
        <v>2.94244</v>
      </c>
    </row>
    <row r="19" spans="3:8" ht="15" customHeight="1">
      <c r="C19" s="12"/>
      <c r="D19" s="54" t="s">
        <v>73</v>
      </c>
      <c r="E19" s="54"/>
      <c r="F19" s="54"/>
      <c r="H19" s="35">
        <f>+H15+H17</f>
        <v>-26.206100000000024</v>
      </c>
    </row>
    <row r="20" spans="3:8" ht="15" customHeight="1">
      <c r="C20" s="12"/>
      <c r="D20" s="8"/>
      <c r="E20" s="8"/>
      <c r="F20" s="8"/>
      <c r="H20" s="16"/>
    </row>
    <row r="21" spans="3:8" ht="15.75" customHeight="1">
      <c r="C21" s="21"/>
      <c r="D21" s="54" t="s">
        <v>74</v>
      </c>
      <c r="E21" s="54"/>
      <c r="F21" s="54"/>
      <c r="H21" s="11">
        <f>SUM(H22:H23)</f>
        <v>1.95875</v>
      </c>
    </row>
    <row r="22" spans="3:8" ht="15">
      <c r="C22" s="12"/>
      <c r="D22" s="57" t="s">
        <v>61</v>
      </c>
      <c r="E22" s="57"/>
      <c r="F22" s="57"/>
      <c r="H22" s="4">
        <v>0.039850000000000003</v>
      </c>
    </row>
    <row r="23" spans="3:8" ht="15" customHeight="1">
      <c r="C23" s="12"/>
      <c r="D23" s="57" t="s">
        <v>62</v>
      </c>
      <c r="E23" s="57"/>
      <c r="F23" s="57"/>
      <c r="H23" s="15">
        <v>1.9189</v>
      </c>
    </row>
    <row r="24" spans="3:11" ht="15" customHeight="1">
      <c r="C24" s="12"/>
      <c r="D24" s="54" t="s">
        <v>75</v>
      </c>
      <c r="E24" s="54"/>
      <c r="F24" s="54"/>
      <c r="H24" s="5">
        <f>+H19-H21</f>
        <v>-28.164850000000023</v>
      </c>
      <c r="I24" s="30"/>
      <c r="K24" s="30"/>
    </row>
    <row r="25" spans="3:8" ht="15" customHeight="1">
      <c r="C25" s="12"/>
      <c r="D25" s="8"/>
      <c r="E25" s="8"/>
      <c r="F25" s="8"/>
      <c r="H25" s="4"/>
    </row>
    <row r="26" spans="3:8" ht="15" customHeight="1">
      <c r="C26" s="21"/>
      <c r="D26" s="54" t="s">
        <v>76</v>
      </c>
      <c r="E26" s="54"/>
      <c r="F26" s="54"/>
      <c r="H26" s="4">
        <v>0.12559</v>
      </c>
    </row>
    <row r="27" spans="3:10" ht="15" customHeight="1">
      <c r="C27" s="12"/>
      <c r="D27" s="57" t="s">
        <v>63</v>
      </c>
      <c r="E27" s="57"/>
      <c r="F27" s="57"/>
      <c r="G27" s="29"/>
      <c r="H27" s="15">
        <v>0.12559</v>
      </c>
      <c r="J27" s="30"/>
    </row>
    <row r="28" spans="3:10" ht="15" customHeight="1">
      <c r="C28" s="12"/>
      <c r="D28" s="54" t="s">
        <v>79</v>
      </c>
      <c r="E28" s="54"/>
      <c r="F28" s="54"/>
      <c r="G28" s="29"/>
      <c r="H28" s="5">
        <f>+H24-H26</f>
        <v>-28.29044000000002</v>
      </c>
      <c r="J28" s="30"/>
    </row>
    <row r="29" spans="3:8" ht="15" customHeight="1">
      <c r="C29" s="21"/>
      <c r="D29" s="54" t="s">
        <v>77</v>
      </c>
      <c r="E29" s="54"/>
      <c r="F29" s="54"/>
      <c r="G29" s="29"/>
      <c r="H29" s="4">
        <v>0</v>
      </c>
    </row>
    <row r="30" spans="3:8" ht="15" customHeight="1">
      <c r="C30" s="12"/>
      <c r="D30" s="57" t="s">
        <v>64</v>
      </c>
      <c r="E30" s="57"/>
      <c r="F30" s="57"/>
      <c r="G30" s="29"/>
      <c r="H30" s="15">
        <v>0</v>
      </c>
    </row>
    <row r="31" spans="3:8" ht="15" customHeight="1">
      <c r="C31" s="21"/>
      <c r="D31" s="54" t="s">
        <v>78</v>
      </c>
      <c r="E31" s="54"/>
      <c r="F31" s="54"/>
      <c r="G31" s="29"/>
      <c r="H31" s="4">
        <v>0</v>
      </c>
    </row>
    <row r="32" spans="3:8" ht="15" customHeight="1">
      <c r="C32" s="12"/>
      <c r="D32" s="57" t="s">
        <v>65</v>
      </c>
      <c r="E32" s="57"/>
      <c r="F32" s="57"/>
      <c r="G32" s="30"/>
      <c r="H32" s="15">
        <v>0</v>
      </c>
    </row>
    <row r="33" spans="3:9" ht="15" customHeight="1" thickBot="1">
      <c r="C33" s="12"/>
      <c r="D33" s="54" t="s">
        <v>46</v>
      </c>
      <c r="E33" s="54"/>
      <c r="F33" s="54"/>
      <c r="H33" s="2">
        <v>-28.29043999999998</v>
      </c>
      <c r="I33" s="28"/>
    </row>
    <row r="34" spans="3:8" ht="15" customHeight="1" hidden="1" thickBot="1">
      <c r="C34" s="12"/>
      <c r="D34" s="56" t="s">
        <v>47</v>
      </c>
      <c r="E34" s="56"/>
      <c r="F34" s="56"/>
      <c r="H34" s="23"/>
    </row>
    <row r="35" spans="3:8" ht="15" hidden="1">
      <c r="C35" s="12"/>
      <c r="D35" s="24" t="s">
        <v>48</v>
      </c>
      <c r="E35" s="25"/>
      <c r="F35" s="24"/>
      <c r="H35" s="23"/>
    </row>
    <row r="36" spans="3:8" ht="15" customHeight="1" hidden="1" thickTop="1">
      <c r="C36" s="12"/>
      <c r="D36" s="58" t="s">
        <v>66</v>
      </c>
      <c r="E36" s="58"/>
      <c r="F36" s="58"/>
      <c r="H36" s="26"/>
    </row>
    <row r="37" spans="3:8" ht="15" customHeight="1" hidden="1" thickTop="1">
      <c r="C37" s="12"/>
      <c r="D37" s="56" t="s">
        <v>49</v>
      </c>
      <c r="E37" s="56"/>
      <c r="F37" s="56"/>
      <c r="H37" s="27"/>
    </row>
    <row r="38" spans="3:8" ht="15.75" thickTop="1">
      <c r="C38" s="12"/>
      <c r="D38" s="12"/>
      <c r="E38" s="12"/>
      <c r="F38" s="12"/>
      <c r="H38" s="3"/>
    </row>
    <row r="39" spans="3:8" ht="15" customHeight="1" hidden="1">
      <c r="C39" s="12"/>
      <c r="D39" s="59" t="s">
        <v>50</v>
      </c>
      <c r="E39" s="59"/>
      <c r="F39" s="59"/>
      <c r="H39" s="14"/>
    </row>
    <row r="40" spans="3:8" ht="15" customHeight="1" hidden="1">
      <c r="C40" s="12"/>
      <c r="D40" s="55" t="s">
        <v>51</v>
      </c>
      <c r="E40" s="55"/>
      <c r="F40" s="55"/>
      <c r="H40" s="22"/>
    </row>
    <row r="41" spans="3:8" ht="15" customHeight="1" hidden="1">
      <c r="C41" s="12"/>
      <c r="D41" s="55" t="s">
        <v>52</v>
      </c>
      <c r="E41" s="55"/>
      <c r="F41" s="55"/>
      <c r="H41" s="22"/>
    </row>
    <row r="42" spans="3:8" ht="15" customHeight="1" hidden="1">
      <c r="C42" s="12"/>
      <c r="D42" s="55" t="s">
        <v>53</v>
      </c>
      <c r="E42" s="55"/>
      <c r="F42" s="55"/>
      <c r="H42" s="9"/>
    </row>
    <row r="43" spans="3:8" ht="15" customHeight="1" hidden="1">
      <c r="C43" s="12"/>
      <c r="D43" s="55" t="s">
        <v>54</v>
      </c>
      <c r="E43" s="55"/>
      <c r="F43" s="55"/>
      <c r="H43" s="10"/>
    </row>
    <row r="44" spans="3:8" ht="15" customHeight="1" hidden="1">
      <c r="C44" s="12"/>
      <c r="D44" s="55" t="s">
        <v>55</v>
      </c>
      <c r="E44" s="55"/>
      <c r="F44" s="55"/>
      <c r="H44" s="9"/>
    </row>
    <row r="45" ht="15">
      <c r="H45" s="33"/>
    </row>
    <row r="46" ht="15">
      <c r="H46" s="28"/>
    </row>
    <row r="48" ht="15"/>
    <row r="49" ht="15"/>
    <row r="50" ht="15"/>
  </sheetData>
  <sheetProtection/>
  <mergeCells count="38">
    <mergeCell ref="D14:F14"/>
    <mergeCell ref="C2:H2"/>
    <mergeCell ref="C3:H3"/>
    <mergeCell ref="C4:H4"/>
    <mergeCell ref="D12:F12"/>
    <mergeCell ref="D17:F17"/>
    <mergeCell ref="D7:F7"/>
    <mergeCell ref="D16:F16"/>
    <mergeCell ref="D13:F13"/>
    <mergeCell ref="D15:F15"/>
    <mergeCell ref="D6:F6"/>
    <mergeCell ref="D11:F11"/>
    <mergeCell ref="D21:F21"/>
    <mergeCell ref="D9:F9"/>
    <mergeCell ref="D23:F23"/>
    <mergeCell ref="D10:F10"/>
    <mergeCell ref="D19:F19"/>
    <mergeCell ref="D18:F18"/>
    <mergeCell ref="D44:F44"/>
    <mergeCell ref="D8:F8"/>
    <mergeCell ref="D41:F41"/>
    <mergeCell ref="D42:F42"/>
    <mergeCell ref="D22:F22"/>
    <mergeCell ref="D36:F36"/>
    <mergeCell ref="D40:F40"/>
    <mergeCell ref="D37:F37"/>
    <mergeCell ref="D39:F39"/>
    <mergeCell ref="D24:F24"/>
    <mergeCell ref="D26:F26"/>
    <mergeCell ref="D28:F28"/>
    <mergeCell ref="D29:F29"/>
    <mergeCell ref="D43:F43"/>
    <mergeCell ref="D33:F33"/>
    <mergeCell ref="D34:F34"/>
    <mergeCell ref="D31:F31"/>
    <mergeCell ref="D30:F30"/>
    <mergeCell ref="D32:F32"/>
    <mergeCell ref="D27:F27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mmorales</dc:creator>
  <cp:keywords/>
  <dc:description/>
  <cp:lastModifiedBy>Miguel A. Morales</cp:lastModifiedBy>
  <cp:lastPrinted>2020-12-16T19:54:16Z</cp:lastPrinted>
  <dcterms:created xsi:type="dcterms:W3CDTF">2006-05-17T00:09:33Z</dcterms:created>
  <dcterms:modified xsi:type="dcterms:W3CDTF">2020-12-16T19:57:29Z</dcterms:modified>
  <cp:category/>
  <cp:version/>
  <cp:contentType/>
  <cp:contentStatus/>
</cp:coreProperties>
</file>