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OS FINANCIEROS\BALANCE PARA BV\"/>
    </mc:Choice>
  </mc:AlternateContent>
  <xr:revisionPtr revIDLastSave="0" documentId="13_ncr:1_{2D4A2959-8D79-4C60-88A1-88591893515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BAL" sheetId="2" r:id="rId1"/>
    <sheet name="ER" sheetId="4" r:id="rId2"/>
  </sheets>
  <externalReferences>
    <externalReference r:id="rId3"/>
  </externalReferences>
  <definedNames>
    <definedName name="_xlnm.Print_Area" localSheetId="0">BAL!$B$1:$F$74</definedName>
    <definedName name="_xlnm.Print_Area" localSheetId="1">ER!$B$1:$D$49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4" l="1"/>
  <c r="D49" i="4"/>
  <c r="E31" i="2"/>
  <c r="E14" i="2"/>
  <c r="E17" i="2" l="1"/>
  <c r="E34" i="2" l="1"/>
  <c r="E27" i="2" l="1"/>
  <c r="E33" i="2" l="1"/>
  <c r="D24" i="4" l="1"/>
  <c r="D18" i="4"/>
  <c r="D8" i="4"/>
  <c r="D22" i="4" l="1"/>
  <c r="D29" i="4" s="1"/>
  <c r="D32" i="4" s="1"/>
  <c r="D35" i="4" s="1"/>
  <c r="E38" i="2" l="1"/>
  <c r="E21" i="2" l="1"/>
  <c r="E3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WALTER ANDRES PICHE COREAS</author>
  </authors>
  <commentList>
    <comment ref="E33" authorId="0" shapeId="0" xr:uid="{D6192A73-7FC9-4065-AF1B-7A90544141CF}">
      <text>
        <r>
          <rPr>
            <b/>
            <sz val="9"/>
            <color indexed="81"/>
            <rFont val="Tahoma"/>
            <family val="2"/>
          </rPr>
          <t>WALTER ANDRES PICHE COREAS: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<sst xmlns="http://schemas.openxmlformats.org/spreadsheetml/2006/main" count="60" uniqueCount="55">
  <si>
    <t>ACTIVOS</t>
  </si>
  <si>
    <t>Activos de Intermediación</t>
  </si>
  <si>
    <t>Otros Activos</t>
  </si>
  <si>
    <t>Activo Fijo</t>
  </si>
  <si>
    <t>PASIVOS Y PATRIMONIO</t>
  </si>
  <si>
    <t>Pasivos de Intermediación</t>
  </si>
  <si>
    <t>Diversos</t>
  </si>
  <si>
    <t>Otros Pasivos</t>
  </si>
  <si>
    <t>Cuentas por pagar</t>
  </si>
  <si>
    <t>Provisiones</t>
  </si>
  <si>
    <t>Patrimonio</t>
  </si>
  <si>
    <t>Capital social pagado</t>
  </si>
  <si>
    <t>USD$</t>
  </si>
  <si>
    <t xml:space="preserve">Diversos </t>
  </si>
  <si>
    <t>Total Activo</t>
  </si>
  <si>
    <t>Total Pasivo</t>
  </si>
  <si>
    <t>TOTAL PASIVO Y PATRIMONIO</t>
  </si>
  <si>
    <t>Caja y Bancos</t>
  </si>
  <si>
    <t>Reportos y otras operaciones bursátiles</t>
  </si>
  <si>
    <t>Inversiones financieras</t>
  </si>
  <si>
    <t>Bienes inmuebles, muebles y otros, neto de depreciación</t>
  </si>
  <si>
    <t>Depósitos de clientes</t>
  </si>
  <si>
    <t>ESTADO DE RESULTADOS</t>
  </si>
  <si>
    <t>Ingresos de Operación</t>
  </si>
  <si>
    <t>Intereses de préstamos</t>
  </si>
  <si>
    <t>Comisiones y otros ingresos de préstamos</t>
  </si>
  <si>
    <t>Intereses de inversiones</t>
  </si>
  <si>
    <t>Reportos y operaciones bursátiles</t>
  </si>
  <si>
    <t>Intereses sobre depósitos</t>
  </si>
  <si>
    <t>Otros servicios y contingencias</t>
  </si>
  <si>
    <t>Costos de Operación</t>
  </si>
  <si>
    <t>Intereses y otros costos de depósitos</t>
  </si>
  <si>
    <t>Reservas de Saneamiento</t>
  </si>
  <si>
    <t>Utilidad Antes de Gastos</t>
  </si>
  <si>
    <t>Gastos de Operación</t>
  </si>
  <si>
    <t>De funcionarios y empleados</t>
  </si>
  <si>
    <t>Generales</t>
  </si>
  <si>
    <t>Depreciaciones y amortizaciones</t>
  </si>
  <si>
    <t>Impuesto Sobre la Renta</t>
  </si>
  <si>
    <t>BALANCE GENERAL</t>
  </si>
  <si>
    <t>Contribución Especial</t>
  </si>
  <si>
    <t>Operaciones en moneda extranjera</t>
  </si>
  <si>
    <t>(Cifras expresadas en dólares de los Estados Unidos de América)</t>
  </si>
  <si>
    <t>Otros Ingresos y Gastos (neto)</t>
  </si>
  <si>
    <t>Cartera de Préstamos ( neto)</t>
  </si>
  <si>
    <t>Utilidad antes de impuestos y contribución especial</t>
  </si>
  <si>
    <t>Utilidad Neta</t>
  </si>
  <si>
    <t>Reservas de capital, resultados acumulados y patrimonio no ganado</t>
  </si>
  <si>
    <t>BANCO ABANK, S.A.</t>
  </si>
  <si>
    <t xml:space="preserve">  </t>
  </si>
  <si>
    <t>Utilidad en venta de Títulos Valores</t>
  </si>
  <si>
    <t>AL 30 DE NOVIEMBRE DE  2020</t>
  </si>
  <si>
    <t>NOVIEMBRE/ 2020</t>
  </si>
  <si>
    <t>POR EL PERIODO DEL 01 DE ENERO AL 30 DE NOVIEMBRE DE 2020</t>
  </si>
  <si>
    <t xml:space="preserve"> Pérdida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</si>
</sst>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#,##0.0_ ;[Red]\-#,##0.0\ "/>
    <numFmt numFmtId="168" formatCode="#,##0.00_ ;[Red]\-#,##0.00\ "/>
    <numFmt numFmtId="169" formatCode="_([$$-409]* #,##0.00_);_([$$-409]* \(#,##0.00\);_([$$-409]* &quot;-&quot;??_);_(@_)"/>
    <numFmt numFmtId="170" formatCode="#,##0.0_);[Red]\(#,##0.0\)"/>
    <numFmt numFmtId="171" formatCode="_-* #,##0.0_-;\-* #,##0.0_-;_-* &quot;-&quot;??_-;_-@_-"/>
    <numFmt numFmtId="172" formatCode="#,##0.0;[Red]\-#,##0.0"/>
    <numFmt numFmtId="173" formatCode="_(* #,##0.0_);_(* \(#,##0.0\);_(* &quot;-&quot;??_);_(@_)"/>
    <numFmt numFmtId="174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u val="doub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8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34">
    <xf numFmtId="0" fontId="0" fillId="0" borderId="0" xfId="0"/>
    <xf numFmtId="0" fontId="4" fillId="2" borderId="0" xfId="0" applyFont="1" applyFill="1" applyBorder="1" applyAlignment="1">
      <alignment horizontal="right" vertical="top" wrapText="1"/>
    </xf>
    <xf numFmtId="0" fontId="0" fillId="2" borderId="0" xfId="0" applyFill="1" applyBorder="1"/>
    <xf numFmtId="167" fontId="0" fillId="2" borderId="0" xfId="0" applyNumberFormat="1" applyFill="1" applyBorder="1"/>
    <xf numFmtId="0" fontId="4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166" fontId="0" fillId="2" borderId="0" xfId="0" applyNumberFormat="1" applyFill="1" applyBorder="1"/>
    <xf numFmtId="164" fontId="3" fillId="2" borderId="0" xfId="11" applyFont="1" applyFill="1" applyBorder="1" applyAlignment="1">
      <alignment vertical="top" wrapText="1"/>
    </xf>
    <xf numFmtId="0" fontId="0" fillId="2" borderId="5" xfId="0" applyFill="1" applyBorder="1"/>
    <xf numFmtId="0" fontId="0" fillId="2" borderId="8" xfId="0" applyFill="1" applyBorder="1"/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right" vertical="top" wrapText="1"/>
    </xf>
    <xf numFmtId="167" fontId="0" fillId="2" borderId="8" xfId="0" applyNumberFormat="1" applyFill="1" applyBorder="1"/>
    <xf numFmtId="0" fontId="3" fillId="3" borderId="7" xfId="0" applyFont="1" applyFill="1" applyBorder="1" applyAlignment="1">
      <alignment wrapText="1"/>
    </xf>
    <xf numFmtId="0" fontId="7" fillId="3" borderId="7" xfId="0" applyFont="1" applyFill="1" applyBorder="1"/>
    <xf numFmtId="0" fontId="6" fillId="3" borderId="0" xfId="0" applyFont="1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6" fillId="0" borderId="4" xfId="0" applyFont="1" applyFill="1" applyBorder="1"/>
    <xf numFmtId="0" fontId="6" fillId="0" borderId="7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3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168" fontId="0" fillId="2" borderId="8" xfId="0" applyNumberFormat="1" applyFill="1" applyBorder="1" applyAlignment="1">
      <alignment vertical="top"/>
    </xf>
    <xf numFmtId="40" fontId="4" fillId="2" borderId="8" xfId="0" applyNumberFormat="1" applyFont="1" applyFill="1" applyBorder="1" applyAlignment="1">
      <alignment vertical="top" wrapText="1"/>
    </xf>
    <xf numFmtId="39" fontId="3" fillId="2" borderId="8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7" fontId="0" fillId="2" borderId="6" xfId="0" applyNumberFormat="1" applyFill="1" applyBorder="1"/>
    <xf numFmtId="0" fontId="4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vertical="top"/>
    </xf>
    <xf numFmtId="0" fontId="6" fillId="0" borderId="8" xfId="0" applyFont="1" applyFill="1" applyBorder="1"/>
    <xf numFmtId="0" fontId="6" fillId="0" borderId="11" xfId="0" applyFont="1" applyFill="1" applyBorder="1"/>
    <xf numFmtId="49" fontId="7" fillId="2" borderId="1" xfId="0" applyNumberFormat="1" applyFont="1" applyFill="1" applyBorder="1" applyAlignment="1">
      <alignment horizontal="center" vertical="center" wrapText="1"/>
    </xf>
    <xf numFmtId="40" fontId="3" fillId="2" borderId="12" xfId="0" applyNumberFormat="1" applyFont="1" applyFill="1" applyBorder="1" applyAlignment="1">
      <alignment vertical="top" wrapText="1"/>
    </xf>
    <xf numFmtId="169" fontId="3" fillId="2" borderId="12" xfId="0" applyNumberFormat="1" applyFont="1" applyFill="1" applyBorder="1" applyAlignment="1">
      <alignment vertical="top" wrapText="1"/>
    </xf>
    <xf numFmtId="40" fontId="3" fillId="2" borderId="13" xfId="0" applyNumberFormat="1" applyFont="1" applyFill="1" applyBorder="1" applyAlignment="1">
      <alignment vertical="top" wrapText="1"/>
    </xf>
    <xf numFmtId="39" fontId="4" fillId="2" borderId="8" xfId="0" applyNumberFormat="1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165" fontId="0" fillId="2" borderId="0" xfId="0" applyNumberFormat="1" applyFill="1" applyBorder="1"/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165" fontId="13" fillId="2" borderId="0" xfId="1" applyFont="1" applyFill="1" applyBorder="1"/>
    <xf numFmtId="165" fontId="4" fillId="0" borderId="1" xfId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top" wrapText="1"/>
    </xf>
    <xf numFmtId="165" fontId="4" fillId="0" borderId="8" xfId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165" fontId="6" fillId="0" borderId="0" xfId="1" applyFont="1" applyFill="1" applyBorder="1"/>
    <xf numFmtId="39" fontId="4" fillId="2" borderId="12" xfId="0" applyNumberFormat="1" applyFont="1" applyFill="1" applyBorder="1" applyAlignment="1">
      <alignment vertical="top" wrapText="1"/>
    </xf>
    <xf numFmtId="165" fontId="0" fillId="2" borderId="0" xfId="1" applyFont="1" applyFill="1" applyBorder="1"/>
    <xf numFmtId="165" fontId="6" fillId="2" borderId="12" xfId="1" applyNumberFormat="1" applyFont="1" applyFill="1" applyBorder="1" applyAlignment="1">
      <alignment vertical="center"/>
    </xf>
    <xf numFmtId="4" fontId="0" fillId="2" borderId="8" xfId="0" applyNumberFormat="1" applyFill="1" applyBorder="1"/>
    <xf numFmtId="170" fontId="6" fillId="0" borderId="0" xfId="5" applyNumberFormat="1" applyFont="1" applyFill="1" applyBorder="1"/>
    <xf numFmtId="40" fontId="3" fillId="0" borderId="0" xfId="5" applyNumberFormat="1" applyFont="1" applyFill="1" applyBorder="1" applyAlignment="1">
      <alignment horizontal="right" vertical="top" wrapText="1"/>
    </xf>
    <xf numFmtId="40" fontId="4" fillId="0" borderId="0" xfId="5" applyNumberFormat="1" applyFont="1" applyFill="1" applyBorder="1" applyAlignment="1">
      <alignment horizontal="right" vertical="top" wrapText="1"/>
    </xf>
    <xf numFmtId="165" fontId="7" fillId="0" borderId="2" xfId="12" applyFont="1" applyFill="1" applyBorder="1"/>
    <xf numFmtId="168" fontId="6" fillId="0" borderId="0" xfId="5" applyNumberFormat="1" applyFill="1" applyBorder="1" applyAlignment="1">
      <alignment vertical="center"/>
    </xf>
    <xf numFmtId="40" fontId="6" fillId="0" borderId="0" xfId="5" applyNumberFormat="1" applyFill="1" applyBorder="1"/>
    <xf numFmtId="165" fontId="6" fillId="0" borderId="3" xfId="12" applyFont="1" applyFill="1" applyBorder="1"/>
    <xf numFmtId="40" fontId="6" fillId="0" borderId="14" xfId="5" applyNumberFormat="1" applyFont="1" applyFill="1" applyBorder="1"/>
    <xf numFmtId="40" fontId="6" fillId="0" borderId="1" xfId="5" applyNumberFormat="1" applyFont="1" applyFill="1" applyBorder="1" applyAlignment="1">
      <alignment vertical="center"/>
    </xf>
    <xf numFmtId="40" fontId="6" fillId="0" borderId="3" xfId="5" applyNumberFormat="1" applyFont="1" applyFill="1" applyBorder="1" applyAlignment="1">
      <alignment vertical="center"/>
    </xf>
    <xf numFmtId="165" fontId="0" fillId="2" borderId="8" xfId="1" applyFont="1" applyFill="1" applyBorder="1"/>
    <xf numFmtId="168" fontId="6" fillId="0" borderId="1" xfId="5" applyNumberFormat="1" applyFill="1" applyBorder="1" applyAlignment="1">
      <alignment vertical="center"/>
    </xf>
    <xf numFmtId="168" fontId="0" fillId="2" borderId="8" xfId="0" applyNumberFormat="1" applyFill="1" applyBorder="1" applyAlignment="1">
      <alignment vertical="center"/>
    </xf>
    <xf numFmtId="0" fontId="3" fillId="3" borderId="7" xfId="0" applyFont="1" applyFill="1" applyBorder="1" applyAlignment="1">
      <alignment horizontal="left" wrapText="1" indent="7"/>
    </xf>
    <xf numFmtId="0" fontId="3" fillId="3" borderId="0" xfId="0" applyFont="1" applyFill="1" applyBorder="1" applyAlignment="1">
      <alignment horizontal="left" wrapText="1" indent="7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172" fontId="6" fillId="0" borderId="0" xfId="5" applyNumberFormat="1" applyFill="1" applyBorder="1"/>
    <xf numFmtId="171" fontId="13" fillId="2" borderId="0" xfId="1" applyNumberFormat="1" applyFont="1" applyFill="1" applyBorder="1"/>
    <xf numFmtId="171" fontId="6" fillId="0" borderId="0" xfId="12" applyNumberFormat="1" applyFont="1" applyFill="1" applyBorder="1"/>
    <xf numFmtId="167" fontId="6" fillId="0" borderId="0" xfId="5" applyNumberFormat="1" applyFill="1" applyBorder="1" applyAlignment="1">
      <alignment horizontal="right" vertical="center"/>
    </xf>
    <xf numFmtId="171" fontId="7" fillId="0" borderId="0" xfId="12" applyNumberFormat="1" applyFont="1" applyFill="1" applyBorder="1"/>
    <xf numFmtId="172" fontId="6" fillId="0" borderId="0" xfId="5" applyNumberFormat="1" applyFont="1" applyFill="1" applyBorder="1"/>
    <xf numFmtId="172" fontId="6" fillId="0" borderId="0" xfId="5" applyNumberFormat="1" applyFont="1" applyFill="1" applyBorder="1" applyAlignment="1">
      <alignment vertical="center"/>
    </xf>
    <xf numFmtId="171" fontId="4" fillId="0" borderId="0" xfId="1" applyNumberFormat="1" applyFont="1" applyFill="1" applyBorder="1" applyAlignment="1">
      <alignment horizontal="right" vertical="center" wrapText="1"/>
    </xf>
    <xf numFmtId="168" fontId="6" fillId="0" borderId="0" xfId="5" applyNumberFormat="1" applyFill="1" applyBorder="1" applyAlignment="1">
      <alignment horizontal="right" vertical="center"/>
    </xf>
    <xf numFmtId="165" fontId="0" fillId="2" borderId="1" xfId="1" applyFont="1" applyFill="1" applyBorder="1"/>
    <xf numFmtId="174" fontId="0" fillId="2" borderId="0" xfId="0" applyNumberFormat="1" applyFill="1" applyBorder="1"/>
    <xf numFmtId="174" fontId="6" fillId="2" borderId="0" xfId="0" applyNumberFormat="1" applyFont="1" applyFill="1" applyBorder="1"/>
    <xf numFmtId="173" fontId="6" fillId="2" borderId="0" xfId="1" applyNumberFormat="1" applyFont="1" applyFill="1" applyBorder="1"/>
    <xf numFmtId="43" fontId="6" fillId="2" borderId="0" xfId="0" applyNumberFormat="1" applyFont="1" applyFill="1" applyBorder="1"/>
    <xf numFmtId="173" fontId="6" fillId="2" borderId="0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top" wrapText="1"/>
    </xf>
    <xf numFmtId="169" fontId="6" fillId="2" borderId="0" xfId="0" applyNumberFormat="1" applyFont="1" applyFill="1" applyBorder="1"/>
    <xf numFmtId="169" fontId="6" fillId="0" borderId="0" xfId="0" applyNumberFormat="1" applyFont="1" applyFill="1" applyBorder="1"/>
    <xf numFmtId="165" fontId="0" fillId="2" borderId="8" xfId="0" applyNumberFormat="1" applyFill="1" applyBorder="1"/>
    <xf numFmtId="40" fontId="0" fillId="2" borderId="8" xfId="0" applyNumberFormat="1" applyFill="1" applyBorder="1"/>
    <xf numFmtId="168" fontId="0" fillId="2" borderId="12" xfId="0" applyNumberFormat="1" applyFill="1" applyBorder="1" applyAlignment="1">
      <alignment vertical="top"/>
    </xf>
    <xf numFmtId="0" fontId="3" fillId="3" borderId="7" xfId="0" applyFont="1" applyFill="1" applyBorder="1" applyAlignment="1">
      <alignment horizontal="left" wrapText="1" indent="7"/>
    </xf>
    <xf numFmtId="0" fontId="3" fillId="3" borderId="0" xfId="0" applyFont="1" applyFill="1" applyBorder="1" applyAlignment="1">
      <alignment horizontal="left" wrapText="1" indent="7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2 2" xfId="15" xr:uid="{00000000-0005-0000-0000-000003000000}"/>
    <cellStyle name="Millares 2 3" xfId="14" xr:uid="{00000000-0005-0000-0000-000004000000}"/>
    <cellStyle name="Millares 3" xfId="12" xr:uid="{00000000-0005-0000-0000-000005000000}"/>
    <cellStyle name="Moneda" xfId="11" builtinId="4"/>
    <cellStyle name="Moneda 2" xfId="16" xr:uid="{00000000-0005-0000-0000-000007000000}"/>
    <cellStyle name="Normal" xfId="0" builtinId="0"/>
    <cellStyle name="Normal 2" xfId="2" xr:uid="{00000000-0005-0000-0000-000009000000}"/>
    <cellStyle name="Normal 2 2" xfId="5" xr:uid="{00000000-0005-0000-0000-00000A000000}"/>
    <cellStyle name="Normal 2 2 2" xfId="6" xr:uid="{00000000-0005-0000-0000-00000B000000}"/>
    <cellStyle name="Normal 2 3" xfId="13" xr:uid="{00000000-0005-0000-0000-00000C000000}"/>
    <cellStyle name="Porcentual 2" xfId="7" xr:uid="{00000000-0005-0000-0000-00000D000000}"/>
    <cellStyle name="Porcentual 2 2" xfId="8" xr:uid="{00000000-0005-0000-0000-00000E000000}"/>
    <cellStyle name="Porcentual 2 2 2" xfId="9" xr:uid="{00000000-0005-0000-0000-00000F000000}"/>
    <cellStyle name="Porcentual 2 3" xfId="10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361951</xdr:colOff>
      <xdr:row>43</xdr:row>
      <xdr:rowOff>19049</xdr:rowOff>
    </xdr:from>
    <xdr:to>
      <xdr:col>1</xdr:col>
      <xdr:colOff>1933576</xdr:colOff>
      <xdr:row>45</xdr:row>
      <xdr:rowOff>41366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90576" y="7848599"/>
          <a:ext cx="1571625" cy="346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Luís Niño de Rivera Lajous</a:t>
          </a:r>
        </a:p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Director Presidente</a:t>
          </a:r>
          <a:endParaRPr lang="es-SV" sz="1000"/>
        </a:p>
      </xdr:txBody>
    </xdr:sp>
    <xdr:clientData/>
  </xdr:twoCellAnchor>
  <xdr:twoCellAnchor>
    <xdr:from>
      <xdr:col>1</xdr:col>
      <xdr:colOff>2238375</xdr:colOff>
      <xdr:row>43</xdr:row>
      <xdr:rowOff>38100</xdr:rowOff>
    </xdr:from>
    <xdr:to>
      <xdr:col>5</xdr:col>
      <xdr:colOff>0</xdr:colOff>
      <xdr:row>45</xdr:row>
      <xdr:rowOff>60416</xdr:rowOff>
    </xdr:to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667000" y="7867650"/>
          <a:ext cx="1847850" cy="34616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Carlos Septién Michel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Director Vicepresidente</a:t>
          </a:r>
        </a:p>
      </xdr:txBody>
    </xdr:sp>
    <xdr:clientData/>
  </xdr:twoCellAnchor>
  <xdr:twoCellAnchor>
    <xdr:from>
      <xdr:col>1</xdr:col>
      <xdr:colOff>142876</xdr:colOff>
      <xdr:row>50</xdr:row>
      <xdr:rowOff>9524</xdr:rowOff>
    </xdr:from>
    <xdr:to>
      <xdr:col>1</xdr:col>
      <xdr:colOff>2105026</xdr:colOff>
      <xdr:row>52</xdr:row>
      <xdr:rowOff>9823</xdr:rowOff>
    </xdr:to>
    <xdr:sp macro="" textlink="">
      <xdr:nvSpPr>
        <xdr:cNvPr id="19" name="4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71501" y="9258299"/>
          <a:ext cx="1962150" cy="324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Sergio Eduardo Gordillo Martínez</a:t>
          </a:r>
        </a:p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Director Suplente</a:t>
          </a:r>
          <a:endParaRPr lang="es-SV" sz="1000"/>
        </a:p>
      </xdr:txBody>
    </xdr:sp>
    <xdr:clientData/>
  </xdr:twoCellAnchor>
  <xdr:twoCellAnchor>
    <xdr:from>
      <xdr:col>1</xdr:col>
      <xdr:colOff>2076451</xdr:colOff>
      <xdr:row>50</xdr:row>
      <xdr:rowOff>19050</xdr:rowOff>
    </xdr:from>
    <xdr:to>
      <xdr:col>5</xdr:col>
      <xdr:colOff>0</xdr:colOff>
      <xdr:row>52</xdr:row>
      <xdr:rowOff>57150</xdr:rowOff>
    </xdr:to>
    <xdr:sp macro="" textlink="">
      <xdr:nvSpPr>
        <xdr:cNvPr id="20" name="5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505076" y="9305925"/>
          <a:ext cx="213995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Fiorella Denise Pastor Mejía 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Director Suplente</a:t>
          </a:r>
        </a:p>
      </xdr:txBody>
    </xdr:sp>
    <xdr:clientData/>
  </xdr:twoCellAnchor>
  <xdr:twoCellAnchor>
    <xdr:from>
      <xdr:col>1</xdr:col>
      <xdr:colOff>1924051</xdr:colOff>
      <xdr:row>55</xdr:row>
      <xdr:rowOff>149225</xdr:rowOff>
    </xdr:from>
    <xdr:to>
      <xdr:col>5</xdr:col>
      <xdr:colOff>0</xdr:colOff>
      <xdr:row>58</xdr:row>
      <xdr:rowOff>38100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352676" y="11217275"/>
          <a:ext cx="2247900" cy="374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José de Jesus Monroy Garcia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Gerente General</a:t>
          </a:r>
        </a:p>
      </xdr:txBody>
    </xdr:sp>
    <xdr:clientData/>
  </xdr:twoCellAnchor>
  <xdr:twoCellAnchor>
    <xdr:from>
      <xdr:col>3</xdr:col>
      <xdr:colOff>861060</xdr:colOff>
      <xdr:row>65</xdr:row>
      <xdr:rowOff>10085</xdr:rowOff>
    </xdr:from>
    <xdr:to>
      <xdr:col>5</xdr:col>
      <xdr:colOff>449580</xdr:colOff>
      <xdr:row>67</xdr:row>
      <xdr:rowOff>32403</xdr:rowOff>
    </xdr:to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32220" y="9405545"/>
          <a:ext cx="2240280" cy="357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Walter Andrés Piche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Contador General</a:t>
          </a:r>
        </a:p>
        <a:p>
          <a:pPr algn="ctr"/>
          <a:endParaRPr lang="es-SV" sz="1000"/>
        </a:p>
      </xdr:txBody>
    </xdr:sp>
    <xdr:clientData/>
  </xdr:twoCellAnchor>
  <xdr:twoCellAnchor>
    <xdr:from>
      <xdr:col>1</xdr:col>
      <xdr:colOff>104774</xdr:colOff>
      <xdr:row>64</xdr:row>
      <xdr:rowOff>120463</xdr:rowOff>
    </xdr:from>
    <xdr:to>
      <xdr:col>1</xdr:col>
      <xdr:colOff>2202180</xdr:colOff>
      <xdr:row>67</xdr:row>
      <xdr:rowOff>9338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84834" y="9180643"/>
          <a:ext cx="2097406" cy="3917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+mn-lt"/>
            </a:rPr>
            <a:t>Adolfo Salume Artiñano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+mn-lt"/>
            </a:rPr>
            <a:t>Representante Legal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1584960</xdr:colOff>
      <xdr:row>0</xdr:row>
      <xdr:rowOff>952500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1" y="0"/>
          <a:ext cx="1584959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0</xdr:row>
      <xdr:rowOff>137160</xdr:rowOff>
    </xdr:from>
    <xdr:to>
      <xdr:col>1</xdr:col>
      <xdr:colOff>1402080</xdr:colOff>
      <xdr:row>0</xdr:row>
      <xdr:rowOff>830580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7160"/>
          <a:ext cx="1234440" cy="6934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1318261</xdr:colOff>
      <xdr:row>38</xdr:row>
      <xdr:rowOff>9526</xdr:rowOff>
    </xdr:from>
    <xdr:to>
      <xdr:col>3</xdr:col>
      <xdr:colOff>1577340</xdr:colOff>
      <xdr:row>41</xdr:row>
      <xdr:rowOff>28575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42461" y="8277226"/>
          <a:ext cx="2362199" cy="5981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Walter Andrés Piche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Contador General</a:t>
          </a:r>
        </a:p>
        <a:p>
          <a:pPr algn="ctr"/>
          <a:endParaRPr lang="es-SV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247649</xdr:colOff>
      <xdr:row>37</xdr:row>
      <xdr:rowOff>85726</xdr:rowOff>
    </xdr:from>
    <xdr:to>
      <xdr:col>1</xdr:col>
      <xdr:colOff>2324100</xdr:colOff>
      <xdr:row>39</xdr:row>
      <xdr:rowOff>152400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47649" y="8018146"/>
          <a:ext cx="2076451" cy="47815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+mn-lt"/>
            </a:rPr>
            <a:t>Adolfo Salume Artiñano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+mn-lt"/>
            </a:rPr>
            <a:t>Representante Legal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1584959</xdr:colOff>
      <xdr:row>1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4959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0</xdr:row>
      <xdr:rowOff>160020</xdr:rowOff>
    </xdr:from>
    <xdr:to>
      <xdr:col>1</xdr:col>
      <xdr:colOff>1417320</xdr:colOff>
      <xdr:row>0</xdr:row>
      <xdr:rowOff>822960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60020"/>
          <a:ext cx="1310640" cy="6629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piche/Documents/ESTADOS%20FINANCIEROS/NOVIEMBRE/EF%20CON%20PRESENTACION%20A%20%20MARCO%20AL%2030%2011%20_%2031%20%2010%2020%20(version%201)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G"/>
      <sheetName val="ER"/>
      <sheetName val="Hoja2"/>
      <sheetName val="BALANCE 30 11 2020"/>
      <sheetName val="ACTIVO FIJO"/>
      <sheetName val="BALANCE GENERAL"/>
      <sheetName val="ESTA RESU"/>
      <sheetName val="TESORERIA NELLY"/>
      <sheetName val="Utilida en venta de Inversiones"/>
      <sheetName val="AF"/>
      <sheetName val="REPORTOS"/>
      <sheetName val="CAJA Y BANCOS"/>
      <sheetName val="CARTERA CREDITOS"/>
      <sheetName val="DEPOSITOS"/>
      <sheetName val="Hoja3"/>
      <sheetName val="Intereses depositos"/>
      <sheetName val="RESERVAS SANEAMIENTO"/>
      <sheetName val="INGRESOS POR REPORTOS"/>
      <sheetName val="Intereses sobre prestamos"/>
      <sheetName val="gastos generales"/>
      <sheetName val="Otras comisiones 61100106"/>
      <sheetName val="Grafico depositos"/>
      <sheetName val="Diversos- Activos"/>
      <sheetName val="Hoja4"/>
      <sheetName val="Gastos personl"/>
      <sheetName val="COSTOS OPERACIONES INVERSIONES"/>
      <sheetName val="PATRIMONIO"/>
      <sheetName val="INGRE X SERVICIOS"/>
      <sheetName val="DETALLE PROVISIONES"/>
      <sheetName val="DIVERSOS"/>
      <sheetName val="DIVERSOS 2"/>
      <sheetName val="Hoja5"/>
      <sheetName val="CUENTA POR PAGAR"/>
      <sheetName val="PAGO DE SERVICIOS"/>
      <sheetName val="Prestamos conv acciones"/>
      <sheetName val="Otros ingresos y gastos"/>
      <sheetName val="30 06 2019"/>
    </sheetNames>
    <sheetDataSet>
      <sheetData sheetId="0"/>
      <sheetData sheetId="1">
        <row r="31">
          <cell r="B31">
            <v>1085519.5885868622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5"/>
  <sheetViews>
    <sheetView showGridLines="0" topLeftCell="A29" workbookViewId="0">
      <selection activeCell="B69" sqref="B69"/>
    </sheetView>
  </sheetViews>
  <sheetFormatPr baseColWidth="10" defaultColWidth="9.109375" defaultRowHeight="13.2" x14ac:dyDescent="0.25"/>
  <cols>
    <col min="1" max="1" width="7" style="2" customWidth="1"/>
    <col min="2" max="2" width="58.109375" style="2" customWidth="1"/>
    <col min="3" max="3" width="14.6640625" style="2" customWidth="1"/>
    <col min="4" max="4" width="19.44140625" style="2" customWidth="1"/>
    <col min="5" max="5" width="19.33203125" style="2" customWidth="1"/>
    <col min="6" max="6" width="14.44140625" style="3" customWidth="1"/>
    <col min="7" max="7" width="13.5546875" style="2" customWidth="1"/>
    <col min="8" max="8" width="22.44140625" style="2" customWidth="1"/>
    <col min="9" max="9" width="15.44140625" style="2" customWidth="1"/>
    <col min="10" max="10" width="16.6640625" style="2" customWidth="1"/>
    <col min="11" max="11" width="18.5546875" style="2" customWidth="1"/>
    <col min="12" max="12" width="19.44140625" style="2" customWidth="1"/>
    <col min="13" max="13" width="30.6640625" style="2" customWidth="1"/>
    <col min="14" max="14" width="20.33203125" style="2" customWidth="1"/>
    <col min="15" max="15" width="30.33203125" style="2" customWidth="1"/>
    <col min="16" max="16" width="25.88671875" style="2" customWidth="1"/>
    <col min="17" max="17" width="25" style="2" customWidth="1"/>
    <col min="18" max="18" width="37.109375" style="2" customWidth="1"/>
    <col min="19" max="19" width="58.88671875" style="2" customWidth="1"/>
    <col min="20" max="20" width="30.109375" style="2" customWidth="1"/>
    <col min="21" max="21" width="25" style="2" customWidth="1"/>
    <col min="22" max="22" width="19.6640625" style="2" customWidth="1"/>
    <col min="23" max="16384" width="9.109375" style="2"/>
  </cols>
  <sheetData>
    <row r="1" spans="1:22" ht="76.5" customHeight="1" x14ac:dyDescent="0.25">
      <c r="A1" s="1"/>
      <c r="B1" s="117"/>
      <c r="C1" s="118"/>
      <c r="D1" s="118"/>
      <c r="E1" s="118"/>
      <c r="F1" s="50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13.8" x14ac:dyDescent="0.25">
      <c r="A2" s="1"/>
      <c r="B2" s="122" t="s">
        <v>48</v>
      </c>
      <c r="C2" s="123"/>
      <c r="D2" s="123"/>
      <c r="E2" s="123"/>
      <c r="F2" s="124"/>
    </row>
    <row r="3" spans="1:22" ht="13.8" x14ac:dyDescent="0.25">
      <c r="A3" s="1"/>
      <c r="B3" s="122" t="s">
        <v>39</v>
      </c>
      <c r="C3" s="123"/>
      <c r="D3" s="123"/>
      <c r="E3" s="123"/>
      <c r="F3" s="124"/>
    </row>
    <row r="4" spans="1:22" ht="13.8" x14ac:dyDescent="0.25">
      <c r="A4" s="1"/>
      <c r="B4" s="122" t="s">
        <v>51</v>
      </c>
      <c r="C4" s="123"/>
      <c r="D4" s="123"/>
      <c r="E4" s="123"/>
      <c r="F4" s="124"/>
    </row>
    <row r="5" spans="1:22" x14ac:dyDescent="0.25">
      <c r="A5" s="1"/>
      <c r="B5" s="119" t="s">
        <v>42</v>
      </c>
      <c r="C5" s="120"/>
      <c r="D5" s="120"/>
      <c r="E5" s="120"/>
      <c r="F5" s="121"/>
    </row>
    <row r="6" spans="1:22" x14ac:dyDescent="0.25">
      <c r="A6" s="1"/>
      <c r="B6" s="92"/>
      <c r="C6" s="93"/>
      <c r="D6" s="93"/>
      <c r="E6" s="93"/>
      <c r="F6" s="23"/>
    </row>
    <row r="7" spans="1:22" x14ac:dyDescent="0.25">
      <c r="A7" s="1"/>
      <c r="B7" s="92"/>
      <c r="C7" s="93"/>
      <c r="D7" s="93"/>
      <c r="E7" s="55" t="s">
        <v>52</v>
      </c>
      <c r="F7" s="18"/>
    </row>
    <row r="8" spans="1:22" x14ac:dyDescent="0.25">
      <c r="A8" s="1"/>
      <c r="B8" s="19" t="s">
        <v>0</v>
      </c>
      <c r="C8" s="5"/>
      <c r="D8" s="93"/>
      <c r="E8" s="93"/>
      <c r="F8" s="18"/>
    </row>
    <row r="9" spans="1:22" x14ac:dyDescent="0.25">
      <c r="A9" s="1"/>
      <c r="B9" s="20" t="s">
        <v>1</v>
      </c>
      <c r="C9" s="6"/>
      <c r="D9" s="4"/>
      <c r="E9" s="4"/>
      <c r="F9" s="18"/>
    </row>
    <row r="10" spans="1:22" x14ac:dyDescent="0.25">
      <c r="A10" s="1"/>
      <c r="B10" s="21" t="s">
        <v>17</v>
      </c>
      <c r="C10" s="4"/>
      <c r="D10" s="6" t="s">
        <v>12</v>
      </c>
      <c r="E10" s="81">
        <v>17483400.449999999</v>
      </c>
      <c r="F10" s="18"/>
    </row>
    <row r="11" spans="1:22" ht="13.5" customHeight="1" x14ac:dyDescent="0.25">
      <c r="A11" s="1"/>
      <c r="B11" s="21" t="s">
        <v>18</v>
      </c>
      <c r="C11" s="4"/>
      <c r="D11" s="4"/>
      <c r="E11" s="81">
        <v>0</v>
      </c>
      <c r="F11" s="18"/>
    </row>
    <row r="12" spans="1:22" ht="21.75" customHeight="1" x14ac:dyDescent="0.25">
      <c r="A12" s="1"/>
      <c r="B12" s="21" t="s">
        <v>19</v>
      </c>
      <c r="C12" s="4"/>
      <c r="D12" s="4"/>
      <c r="E12" s="81">
        <v>9997080.2799999993</v>
      </c>
      <c r="F12" s="18"/>
    </row>
    <row r="13" spans="1:22" ht="19.5" customHeight="1" x14ac:dyDescent="0.25">
      <c r="A13" s="1"/>
      <c r="B13" s="21" t="s">
        <v>44</v>
      </c>
      <c r="C13" s="4"/>
      <c r="D13" s="4"/>
      <c r="E13" s="81">
        <v>43933542.800000004</v>
      </c>
      <c r="F13" s="18"/>
    </row>
    <row r="14" spans="1:22" ht="22.5" customHeight="1" x14ac:dyDescent="0.25">
      <c r="A14" s="1"/>
      <c r="B14" s="21"/>
      <c r="C14" s="4"/>
      <c r="D14" s="4"/>
      <c r="E14" s="83">
        <f>SUM(E10:E13)</f>
        <v>71414023.530000001</v>
      </c>
      <c r="F14" s="18"/>
      <c r="G14" s="96"/>
    </row>
    <row r="15" spans="1:22" x14ac:dyDescent="0.25">
      <c r="A15" s="1"/>
      <c r="B15" s="20" t="s">
        <v>2</v>
      </c>
      <c r="C15" s="6"/>
      <c r="D15" s="6"/>
      <c r="E15" s="78"/>
      <c r="F15" s="18"/>
    </row>
    <row r="16" spans="1:22" ht="23.25" customHeight="1" x14ac:dyDescent="0.25">
      <c r="A16" s="1"/>
      <c r="B16" s="21" t="s">
        <v>13</v>
      </c>
      <c r="C16" s="4"/>
      <c r="D16" s="4"/>
      <c r="E16" s="103">
        <v>7633649.4700000007</v>
      </c>
      <c r="F16" s="18"/>
    </row>
    <row r="17" spans="1:7" x14ac:dyDescent="0.25">
      <c r="A17" s="1"/>
      <c r="B17" s="22"/>
      <c r="C17" s="1"/>
      <c r="D17" s="1"/>
      <c r="E17" s="102">
        <f>+E16</f>
        <v>7633649.4700000007</v>
      </c>
      <c r="F17" s="18"/>
      <c r="G17" s="97"/>
    </row>
    <row r="18" spans="1:7" x14ac:dyDescent="0.25">
      <c r="A18" s="1"/>
      <c r="B18" s="20" t="s">
        <v>3</v>
      </c>
      <c r="C18" s="6"/>
      <c r="D18" s="6"/>
      <c r="E18" s="78"/>
      <c r="F18" s="18"/>
    </row>
    <row r="19" spans="1:7" ht="12" customHeight="1" x14ac:dyDescent="0.25">
      <c r="A19" s="1"/>
      <c r="B19" s="21" t="s">
        <v>20</v>
      </c>
      <c r="C19" s="4"/>
      <c r="D19" s="4"/>
      <c r="E19" s="81">
        <v>2766658.33</v>
      </c>
      <c r="F19" s="18"/>
    </row>
    <row r="20" spans="1:7" x14ac:dyDescent="0.25">
      <c r="A20" s="1"/>
      <c r="B20" s="21"/>
      <c r="C20" s="4"/>
      <c r="D20" s="4"/>
      <c r="E20" s="77"/>
      <c r="F20" s="18"/>
    </row>
    <row r="21" spans="1:7" ht="13.8" thickBot="1" x14ac:dyDescent="0.3">
      <c r="A21" s="1"/>
      <c r="B21" s="115" t="s">
        <v>14</v>
      </c>
      <c r="C21" s="116"/>
      <c r="D21" s="16" t="s">
        <v>12</v>
      </c>
      <c r="E21" s="80">
        <f>+E14+E17+E19</f>
        <v>81814331.329999998</v>
      </c>
      <c r="F21" s="76"/>
      <c r="G21" s="98"/>
    </row>
    <row r="22" spans="1:7" ht="13.2" customHeight="1" thickTop="1" x14ac:dyDescent="0.25">
      <c r="A22" s="1"/>
      <c r="B22" s="90"/>
      <c r="C22" s="91"/>
      <c r="D22" s="6"/>
      <c r="E22" s="78"/>
      <c r="F22" s="112"/>
    </row>
    <row r="23" spans="1:7" x14ac:dyDescent="0.25">
      <c r="A23" s="1"/>
      <c r="B23" s="19" t="s">
        <v>4</v>
      </c>
      <c r="C23" s="5"/>
      <c r="D23" s="93"/>
      <c r="E23" s="79"/>
      <c r="F23" s="18"/>
    </row>
    <row r="24" spans="1:7" x14ac:dyDescent="0.25">
      <c r="A24" s="1"/>
      <c r="B24" s="20" t="s">
        <v>5</v>
      </c>
      <c r="C24" s="6"/>
      <c r="D24" s="6"/>
      <c r="E24" s="78"/>
      <c r="F24" s="18"/>
    </row>
    <row r="25" spans="1:7" ht="20.25" customHeight="1" x14ac:dyDescent="0.25">
      <c r="A25" s="1"/>
      <c r="B25" s="21" t="s">
        <v>21</v>
      </c>
      <c r="C25" s="4"/>
      <c r="D25" s="4"/>
      <c r="E25" s="81">
        <v>51980490.320000008</v>
      </c>
      <c r="F25" s="18"/>
    </row>
    <row r="26" spans="1:7" ht="18.75" customHeight="1" x14ac:dyDescent="0.25">
      <c r="A26" s="1"/>
      <c r="B26" s="21" t="s">
        <v>6</v>
      </c>
      <c r="C26" s="4"/>
      <c r="D26" s="4"/>
      <c r="E26" s="88">
        <v>84442.68</v>
      </c>
      <c r="F26" s="18"/>
    </row>
    <row r="27" spans="1:7" ht="12.75" customHeight="1" x14ac:dyDescent="0.25">
      <c r="A27" s="1"/>
      <c r="B27" s="22"/>
      <c r="C27" s="1"/>
      <c r="D27" s="1"/>
      <c r="E27" s="82">
        <f>+E25+E26</f>
        <v>52064933.000000007</v>
      </c>
      <c r="F27" s="18"/>
      <c r="G27" s="94"/>
    </row>
    <row r="28" spans="1:7" x14ac:dyDescent="0.25">
      <c r="A28" s="1"/>
      <c r="B28" s="20" t="s">
        <v>7</v>
      </c>
      <c r="C28" s="6"/>
      <c r="D28" s="6"/>
      <c r="E28" s="78"/>
      <c r="F28" s="18"/>
    </row>
    <row r="29" spans="1:7" x14ac:dyDescent="0.25">
      <c r="A29" s="1"/>
      <c r="B29" s="21" t="s">
        <v>8</v>
      </c>
      <c r="C29" s="4"/>
      <c r="D29" s="4"/>
      <c r="E29" s="81">
        <v>3110790.24</v>
      </c>
      <c r="F29" s="18"/>
    </row>
    <row r="30" spans="1:7" x14ac:dyDescent="0.25">
      <c r="A30" s="1"/>
      <c r="B30" s="21" t="s">
        <v>9</v>
      </c>
      <c r="C30" s="4"/>
      <c r="D30" s="4"/>
      <c r="E30" s="81">
        <v>985592.6</v>
      </c>
      <c r="F30" s="18"/>
    </row>
    <row r="31" spans="1:7" ht="22.95" customHeight="1" x14ac:dyDescent="0.25">
      <c r="A31" s="1"/>
      <c r="B31" s="21"/>
      <c r="C31" s="4"/>
      <c r="D31" s="4"/>
      <c r="E31" s="84">
        <f>+E29+E30</f>
        <v>4096382.8400000003</v>
      </c>
      <c r="F31" s="18"/>
      <c r="G31" s="99"/>
    </row>
    <row r="32" spans="1:7" ht="13.95" customHeight="1" x14ac:dyDescent="0.25">
      <c r="A32" s="1"/>
      <c r="B32" s="21"/>
      <c r="C32" s="4"/>
      <c r="D32" s="4"/>
      <c r="E32" s="85"/>
      <c r="F32" s="18"/>
    </row>
    <row r="33" spans="1:7" ht="17.399999999999999" customHeight="1" x14ac:dyDescent="0.25">
      <c r="A33" s="1"/>
      <c r="B33" s="66" t="s">
        <v>15</v>
      </c>
      <c r="C33" s="65"/>
      <c r="D33" s="63"/>
      <c r="E33" s="86">
        <f>+E27+E31</f>
        <v>56161315.840000011</v>
      </c>
      <c r="F33" s="113"/>
      <c r="G33" s="100"/>
    </row>
    <row r="34" spans="1:7" ht="21.6" customHeight="1" x14ac:dyDescent="0.25">
      <c r="A34" s="1"/>
      <c r="B34" s="64" t="s">
        <v>10</v>
      </c>
      <c r="C34" s="65"/>
      <c r="D34" s="65"/>
      <c r="E34" s="68">
        <f>+E35+E36</f>
        <v>25653015.490000002</v>
      </c>
      <c r="F34" s="18"/>
      <c r="G34" s="101"/>
    </row>
    <row r="35" spans="1:7" ht="21.6" customHeight="1" x14ac:dyDescent="0.25">
      <c r="A35" s="1"/>
      <c r="B35" s="62" t="s">
        <v>11</v>
      </c>
      <c r="C35" s="63"/>
      <c r="D35" s="63"/>
      <c r="E35" s="81">
        <v>20333675</v>
      </c>
      <c r="F35" s="18"/>
      <c r="G35" s="104"/>
    </row>
    <row r="36" spans="1:7" ht="21.6" customHeight="1" x14ac:dyDescent="0.25">
      <c r="A36" s="1"/>
      <c r="B36" s="62" t="s">
        <v>47</v>
      </c>
      <c r="C36" s="65"/>
      <c r="D36" s="65"/>
      <c r="E36" s="88">
        <v>5319340.4900000021</v>
      </c>
      <c r="F36" s="18"/>
    </row>
    <row r="37" spans="1:7" x14ac:dyDescent="0.25">
      <c r="B37" s="21"/>
      <c r="C37" s="4"/>
      <c r="D37" s="4"/>
      <c r="E37" s="61"/>
      <c r="F37" s="18"/>
    </row>
    <row r="38" spans="1:7" ht="15" x14ac:dyDescent="0.4">
      <c r="B38" s="24" t="s">
        <v>16</v>
      </c>
      <c r="C38" s="6"/>
      <c r="D38" s="6" t="s">
        <v>12</v>
      </c>
      <c r="E38" s="67">
        <f>+E33+E34</f>
        <v>81814331.330000013</v>
      </c>
      <c r="F38" s="18"/>
      <c r="G38" s="95"/>
    </row>
    <row r="39" spans="1:7" x14ac:dyDescent="0.25">
      <c r="B39" s="25"/>
      <c r="C39" s="26"/>
      <c r="E39" s="61">
        <f>+E21-E38</f>
        <v>0</v>
      </c>
      <c r="F39" s="87"/>
    </row>
    <row r="40" spans="1:7" x14ac:dyDescent="0.25">
      <c r="B40" s="25"/>
      <c r="C40" s="26"/>
      <c r="E40" s="61"/>
      <c r="F40" s="18"/>
    </row>
    <row r="41" spans="1:7" x14ac:dyDescent="0.25">
      <c r="B41" s="27"/>
      <c r="D41" s="15"/>
      <c r="E41" s="61"/>
      <c r="F41" s="18"/>
    </row>
    <row r="42" spans="1:7" x14ac:dyDescent="0.25">
      <c r="B42" s="27"/>
      <c r="F42" s="18"/>
    </row>
    <row r="43" spans="1:7" hidden="1" x14ac:dyDescent="0.25">
      <c r="B43" s="27"/>
      <c r="F43" s="18"/>
    </row>
    <row r="44" spans="1:7" hidden="1" x14ac:dyDescent="0.25">
      <c r="B44" s="27"/>
      <c r="F44" s="18"/>
    </row>
    <row r="45" spans="1:7" hidden="1" x14ac:dyDescent="0.25">
      <c r="B45" s="27"/>
      <c r="F45" s="18"/>
    </row>
    <row r="46" spans="1:7" hidden="1" x14ac:dyDescent="0.25">
      <c r="B46" s="27"/>
      <c r="F46" s="18"/>
    </row>
    <row r="47" spans="1:7" hidden="1" x14ac:dyDescent="0.25">
      <c r="B47" s="27"/>
      <c r="F47" s="18"/>
    </row>
    <row r="48" spans="1:7" hidden="1" x14ac:dyDescent="0.25">
      <c r="B48" s="27"/>
      <c r="F48" s="18"/>
    </row>
    <row r="49" spans="2:6" hidden="1" x14ac:dyDescent="0.25">
      <c r="B49" s="27"/>
      <c r="F49" s="18"/>
    </row>
    <row r="50" spans="2:6" hidden="1" x14ac:dyDescent="0.25">
      <c r="B50" s="27"/>
      <c r="F50" s="18"/>
    </row>
    <row r="51" spans="2:6" hidden="1" x14ac:dyDescent="0.25">
      <c r="B51" s="27"/>
      <c r="F51" s="18"/>
    </row>
    <row r="52" spans="2:6" hidden="1" x14ac:dyDescent="0.25">
      <c r="B52" s="28"/>
      <c r="C52" s="7"/>
      <c r="F52" s="18"/>
    </row>
    <row r="53" spans="2:6" hidden="1" x14ac:dyDescent="0.25">
      <c r="B53" s="29"/>
      <c r="C53" s="9"/>
      <c r="F53" s="18"/>
    </row>
    <row r="54" spans="2:6" hidden="1" x14ac:dyDescent="0.25">
      <c r="B54" s="27"/>
      <c r="F54" s="18"/>
    </row>
    <row r="55" spans="2:6" hidden="1" x14ac:dyDescent="0.25">
      <c r="B55" s="27"/>
      <c r="F55" s="18"/>
    </row>
    <row r="56" spans="2:6" hidden="1" x14ac:dyDescent="0.25">
      <c r="B56" s="27"/>
      <c r="F56" s="18"/>
    </row>
    <row r="57" spans="2:6" hidden="1" x14ac:dyDescent="0.25">
      <c r="B57" s="27"/>
      <c r="F57" s="18"/>
    </row>
    <row r="58" spans="2:6" hidden="1" x14ac:dyDescent="0.25">
      <c r="B58" s="27"/>
      <c r="F58" s="18"/>
    </row>
    <row r="59" spans="2:6" hidden="1" x14ac:dyDescent="0.25">
      <c r="B59" s="27"/>
      <c r="F59" s="18"/>
    </row>
    <row r="60" spans="2:6" hidden="1" x14ac:dyDescent="0.25">
      <c r="B60" s="27"/>
      <c r="F60" s="18"/>
    </row>
    <row r="61" spans="2:6" hidden="1" x14ac:dyDescent="0.25">
      <c r="B61" s="27"/>
      <c r="F61" s="18"/>
    </row>
    <row r="62" spans="2:6" hidden="1" x14ac:dyDescent="0.25">
      <c r="B62" s="27"/>
      <c r="F62" s="18"/>
    </row>
    <row r="63" spans="2:6" hidden="1" x14ac:dyDescent="0.25">
      <c r="B63" s="27"/>
      <c r="F63" s="18"/>
    </row>
    <row r="64" spans="2:6" x14ac:dyDescent="0.25">
      <c r="B64" s="27"/>
      <c r="F64" s="18"/>
    </row>
    <row r="65" spans="2:6" x14ac:dyDescent="0.25">
      <c r="B65" s="27"/>
      <c r="F65" s="18"/>
    </row>
    <row r="66" spans="2:6" x14ac:dyDescent="0.25">
      <c r="B66" s="27"/>
      <c r="F66" s="18"/>
    </row>
    <row r="67" spans="2:6" x14ac:dyDescent="0.25">
      <c r="B67" s="27"/>
      <c r="F67" s="18"/>
    </row>
    <row r="68" spans="2:6" x14ac:dyDescent="0.25">
      <c r="B68" s="27"/>
      <c r="F68" s="18"/>
    </row>
    <row r="69" spans="2:6" x14ac:dyDescent="0.25">
      <c r="B69" s="27"/>
      <c r="F69" s="18"/>
    </row>
    <row r="70" spans="2:6" x14ac:dyDescent="0.25">
      <c r="B70" s="27"/>
      <c r="F70" s="18"/>
    </row>
    <row r="71" spans="2:6" x14ac:dyDescent="0.25">
      <c r="B71" s="27"/>
      <c r="F71" s="18"/>
    </row>
    <row r="72" spans="2:6" x14ac:dyDescent="0.25">
      <c r="B72" s="27"/>
      <c r="F72" s="18"/>
    </row>
    <row r="73" spans="2:6" x14ac:dyDescent="0.25">
      <c r="B73" s="27"/>
      <c r="F73" s="18"/>
    </row>
    <row r="74" spans="2:6" ht="13.8" thickBot="1" x14ac:dyDescent="0.3">
      <c r="B74" s="30"/>
      <c r="C74" s="31"/>
      <c r="D74" s="31"/>
      <c r="E74" s="31"/>
      <c r="F74" s="32"/>
    </row>
    <row r="75" spans="2:6" x14ac:dyDescent="0.25">
      <c r="F75" s="2"/>
    </row>
    <row r="76" spans="2:6" x14ac:dyDescent="0.25">
      <c r="F76" s="2"/>
    </row>
    <row r="77" spans="2:6" x14ac:dyDescent="0.25">
      <c r="F77" s="2"/>
    </row>
    <row r="78" spans="2:6" x14ac:dyDescent="0.25">
      <c r="D78" s="74"/>
      <c r="F78" s="2"/>
    </row>
    <row r="79" spans="2:6" x14ac:dyDescent="0.25">
      <c r="D79" s="74"/>
      <c r="F79" s="2"/>
    </row>
    <row r="80" spans="2:6" x14ac:dyDescent="0.25">
      <c r="D80" s="74"/>
      <c r="F80" s="2"/>
    </row>
    <row r="81" spans="4:6" x14ac:dyDescent="0.25">
      <c r="D81" s="74"/>
      <c r="E81" s="61"/>
      <c r="F81" s="2"/>
    </row>
    <row r="82" spans="4:6" x14ac:dyDescent="0.25">
      <c r="D82" s="74"/>
      <c r="F82" s="2"/>
    </row>
    <row r="83" spans="4:6" x14ac:dyDescent="0.25">
      <c r="D83" s="74"/>
    </row>
    <row r="84" spans="4:6" x14ac:dyDescent="0.25">
      <c r="D84" s="74"/>
    </row>
    <row r="85" spans="4:6" x14ac:dyDescent="0.25">
      <c r="D85" s="74"/>
    </row>
  </sheetData>
  <mergeCells count="6">
    <mergeCell ref="B21:C21"/>
    <mergeCell ref="B1:E1"/>
    <mergeCell ref="B5:F5"/>
    <mergeCell ref="B4:F4"/>
    <mergeCell ref="B3:F3"/>
    <mergeCell ref="B2:F2"/>
  </mergeCells>
  <phoneticPr fontId="5" type="noConversion"/>
  <printOptions horizontalCentered="1"/>
  <pageMargins left="0.98425196850393704" right="0.98425196850393704" top="0.51181102362204722" bottom="0.74803149606299213" header="0" footer="0"/>
  <pageSetup scale="67" orientation="portrait" horizontalDpi="200" verticalDpi="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showGridLines="0" tabSelected="1" topLeftCell="B29" zoomScaleNormal="100" workbookViewId="0">
      <selection activeCell="D32" sqref="D32"/>
    </sheetView>
  </sheetViews>
  <sheetFormatPr baseColWidth="10" defaultColWidth="9.109375" defaultRowHeight="13.2" x14ac:dyDescent="0.25"/>
  <cols>
    <col min="1" max="1" width="5.109375" style="10" hidden="1" customWidth="1"/>
    <col min="2" max="2" width="45.5546875" style="10" customWidth="1"/>
    <col min="3" max="3" width="30.6640625" style="10" customWidth="1"/>
    <col min="4" max="4" width="25.33203125" style="10" customWidth="1"/>
    <col min="5" max="5" width="9.5546875" style="8" bestFit="1" customWidth="1"/>
    <col min="6" max="6" width="12.5546875" style="8" bestFit="1" customWidth="1"/>
    <col min="7" max="7" width="18.6640625" style="8" bestFit="1" customWidth="1"/>
    <col min="8" max="16384" width="9.109375" style="8"/>
  </cols>
  <sheetData>
    <row r="1" spans="1:8" ht="72" customHeight="1" x14ac:dyDescent="0.25">
      <c r="A1" s="33"/>
      <c r="B1" s="48"/>
      <c r="C1" s="49"/>
      <c r="D1" s="71"/>
    </row>
    <row r="2" spans="1:8" x14ac:dyDescent="0.25">
      <c r="A2" s="34"/>
      <c r="B2" s="125" t="s">
        <v>48</v>
      </c>
      <c r="C2" s="126"/>
      <c r="D2" s="127"/>
    </row>
    <row r="3" spans="1:8" x14ac:dyDescent="0.25">
      <c r="A3" s="34"/>
      <c r="B3" s="128" t="s">
        <v>22</v>
      </c>
      <c r="C3" s="129"/>
      <c r="D3" s="130"/>
    </row>
    <row r="4" spans="1:8" ht="12.75" customHeight="1" x14ac:dyDescent="0.25">
      <c r="A4" s="34"/>
      <c r="B4" s="128" t="s">
        <v>53</v>
      </c>
      <c r="C4" s="129"/>
      <c r="D4" s="130"/>
    </row>
    <row r="5" spans="1:8" ht="12.75" customHeight="1" thickBot="1" x14ac:dyDescent="0.3">
      <c r="A5" s="34"/>
      <c r="B5" s="131" t="s">
        <v>42</v>
      </c>
      <c r="C5" s="132"/>
      <c r="D5" s="133"/>
    </row>
    <row r="6" spans="1:8" ht="12.75" customHeight="1" thickBot="1" x14ac:dyDescent="0.3">
      <c r="A6" s="34"/>
      <c r="B6" s="43"/>
      <c r="C6" s="44"/>
      <c r="D6" s="51"/>
    </row>
    <row r="7" spans="1:8" ht="28.95" customHeight="1" x14ac:dyDescent="0.25">
      <c r="A7" s="34"/>
      <c r="B7" s="48"/>
      <c r="C7" s="49"/>
      <c r="D7" s="69"/>
    </row>
    <row r="8" spans="1:8" x14ac:dyDescent="0.25">
      <c r="A8" s="34"/>
      <c r="B8" s="37" t="s">
        <v>23</v>
      </c>
      <c r="C8" s="13"/>
      <c r="D8" s="57">
        <f>+SUM(D9:D16)</f>
        <v>24801611.380000003</v>
      </c>
      <c r="F8" s="106"/>
      <c r="G8" s="107"/>
    </row>
    <row r="9" spans="1:8" x14ac:dyDescent="0.25">
      <c r="A9" s="34"/>
      <c r="B9" s="38" t="s">
        <v>24</v>
      </c>
      <c r="C9" s="11"/>
      <c r="D9" s="45">
        <v>21980679.890000001</v>
      </c>
      <c r="F9" s="106"/>
    </row>
    <row r="10" spans="1:8" ht="15" customHeight="1" x14ac:dyDescent="0.25">
      <c r="A10" s="34"/>
      <c r="B10" s="38" t="s">
        <v>25</v>
      </c>
      <c r="C10" s="11"/>
      <c r="D10" s="45">
        <v>322142.90999999997</v>
      </c>
      <c r="F10" s="105"/>
    </row>
    <row r="11" spans="1:8" x14ac:dyDescent="0.25">
      <c r="A11" s="34"/>
      <c r="B11" s="38" t="s">
        <v>26</v>
      </c>
      <c r="C11" s="11"/>
      <c r="D11" s="45">
        <v>473130.71</v>
      </c>
    </row>
    <row r="12" spans="1:8" x14ac:dyDescent="0.25">
      <c r="A12" s="34"/>
      <c r="B12" s="109" t="s">
        <v>50</v>
      </c>
      <c r="C12" s="11"/>
      <c r="D12" s="45">
        <v>164287.67999999999</v>
      </c>
    </row>
    <row r="13" spans="1:8" x14ac:dyDescent="0.25">
      <c r="A13" s="34"/>
      <c r="B13" s="38" t="s">
        <v>27</v>
      </c>
      <c r="C13" s="11"/>
      <c r="D13" s="45">
        <v>150</v>
      </c>
      <c r="E13" s="105"/>
      <c r="F13" s="105"/>
    </row>
    <row r="14" spans="1:8" x14ac:dyDescent="0.25">
      <c r="A14" s="34"/>
      <c r="B14" s="38" t="s">
        <v>28</v>
      </c>
      <c r="C14" s="11"/>
      <c r="D14" s="45">
        <v>239112.1</v>
      </c>
    </row>
    <row r="15" spans="1:8" x14ac:dyDescent="0.25">
      <c r="A15" s="34"/>
      <c r="B15" s="38" t="s">
        <v>41</v>
      </c>
      <c r="C15" s="11"/>
      <c r="D15" s="45">
        <v>0</v>
      </c>
      <c r="H15" s="8" t="s">
        <v>49</v>
      </c>
    </row>
    <row r="16" spans="1:8" x14ac:dyDescent="0.25">
      <c r="A16" s="34"/>
      <c r="B16" s="38" t="s">
        <v>29</v>
      </c>
      <c r="C16" s="11"/>
      <c r="D16" s="114">
        <v>1622108.09</v>
      </c>
      <c r="E16" s="106"/>
      <c r="F16" s="105"/>
    </row>
    <row r="17" spans="1:7" x14ac:dyDescent="0.25">
      <c r="A17" s="34"/>
      <c r="B17" s="39"/>
      <c r="C17" s="14"/>
      <c r="D17" s="46"/>
    </row>
    <row r="18" spans="1:7" x14ac:dyDescent="0.25">
      <c r="A18" s="34"/>
      <c r="B18" s="37" t="s">
        <v>30</v>
      </c>
      <c r="C18" s="13"/>
      <c r="D18" s="56">
        <f>+D19+D20</f>
        <v>2403157.02</v>
      </c>
    </row>
    <row r="19" spans="1:7" x14ac:dyDescent="0.25">
      <c r="A19" s="34"/>
      <c r="B19" s="38" t="s">
        <v>31</v>
      </c>
      <c r="C19" s="11"/>
      <c r="D19" s="45">
        <v>1680310.14</v>
      </c>
    </row>
    <row r="20" spans="1:7" ht="16.5" customHeight="1" x14ac:dyDescent="0.25">
      <c r="A20" s="34"/>
      <c r="B20" s="38" t="s">
        <v>29</v>
      </c>
      <c r="C20" s="11"/>
      <c r="D20" s="45">
        <v>722846.88</v>
      </c>
    </row>
    <row r="21" spans="1:7" ht="19.95" customHeight="1" x14ac:dyDescent="0.25">
      <c r="A21" s="34"/>
      <c r="B21" s="38" t="s">
        <v>32</v>
      </c>
      <c r="C21" s="13"/>
      <c r="D21" s="45">
        <v>2904179</v>
      </c>
    </row>
    <row r="22" spans="1:7" x14ac:dyDescent="0.25">
      <c r="A22" s="34"/>
      <c r="B22" s="37" t="s">
        <v>33</v>
      </c>
      <c r="C22" s="13"/>
      <c r="D22" s="58">
        <f>+D8-D18-D21</f>
        <v>19494275.360000003</v>
      </c>
    </row>
    <row r="23" spans="1:7" x14ac:dyDescent="0.25">
      <c r="A23" s="34"/>
      <c r="B23" s="39"/>
      <c r="C23" s="14"/>
      <c r="D23" s="46"/>
    </row>
    <row r="24" spans="1:7" x14ac:dyDescent="0.25">
      <c r="A24" s="34"/>
      <c r="B24" s="37" t="s">
        <v>34</v>
      </c>
      <c r="C24" s="13"/>
      <c r="D24" s="56">
        <f>+SUM(D25:D27)</f>
        <v>19713859.789999995</v>
      </c>
    </row>
    <row r="25" spans="1:7" ht="20.399999999999999" customHeight="1" x14ac:dyDescent="0.25">
      <c r="A25" s="34"/>
      <c r="B25" s="38" t="s">
        <v>35</v>
      </c>
      <c r="C25" s="11"/>
      <c r="D25" s="45">
        <v>9567302.2799999993</v>
      </c>
    </row>
    <row r="26" spans="1:7" ht="18" customHeight="1" x14ac:dyDescent="0.25">
      <c r="A26" s="34"/>
      <c r="B26" s="38" t="s">
        <v>36</v>
      </c>
      <c r="C26" s="11"/>
      <c r="D26" s="45">
        <v>8699121.1999999993</v>
      </c>
      <c r="E26" s="105"/>
    </row>
    <row r="27" spans="1:7" ht="15.6" customHeight="1" x14ac:dyDescent="0.25">
      <c r="A27" s="34"/>
      <c r="B27" s="38" t="s">
        <v>37</v>
      </c>
      <c r="C27" s="11"/>
      <c r="D27" s="45">
        <v>1447436.31</v>
      </c>
      <c r="E27" s="105"/>
    </row>
    <row r="28" spans="1:7" x14ac:dyDescent="0.25">
      <c r="A28" s="34"/>
      <c r="B28" s="39"/>
      <c r="C28" s="14"/>
      <c r="D28" s="53"/>
    </row>
    <row r="29" spans="1:7" x14ac:dyDescent="0.25">
      <c r="A29" s="34"/>
      <c r="B29" s="37" t="s">
        <v>54</v>
      </c>
      <c r="C29" s="13"/>
      <c r="D29" s="56">
        <f>+D22-D24</f>
        <v>-219584.42999999225</v>
      </c>
      <c r="F29" s="105"/>
      <c r="G29" s="105"/>
    </row>
    <row r="30" spans="1:7" ht="29.25" customHeight="1" x14ac:dyDescent="0.25">
      <c r="A30" s="34"/>
      <c r="B30" s="60" t="s">
        <v>43</v>
      </c>
      <c r="C30" s="13"/>
      <c r="D30" s="89">
        <v>1785416.06</v>
      </c>
    </row>
    <row r="31" spans="1:7" ht="12.6" customHeight="1" x14ac:dyDescent="0.25">
      <c r="A31" s="34"/>
      <c r="B31" s="38"/>
      <c r="C31" s="13"/>
      <c r="D31" s="47"/>
    </row>
    <row r="32" spans="1:7" ht="27.6" customHeight="1" x14ac:dyDescent="0.25">
      <c r="A32" s="34"/>
      <c r="B32" s="37" t="s">
        <v>45</v>
      </c>
      <c r="C32" s="13"/>
      <c r="D32" s="75">
        <f>+D29+D30</f>
        <v>1565831.6300000078</v>
      </c>
    </row>
    <row r="33" spans="1:6" ht="19.5" customHeight="1" x14ac:dyDescent="0.25">
      <c r="A33" s="34"/>
      <c r="B33" s="41" t="s">
        <v>38</v>
      </c>
      <c r="C33" s="12"/>
      <c r="D33" s="59">
        <v>376324.54779829865</v>
      </c>
      <c r="F33" s="105"/>
    </row>
    <row r="34" spans="1:6" ht="22.5" customHeight="1" x14ac:dyDescent="0.25">
      <c r="A34" s="34"/>
      <c r="B34" s="38" t="s">
        <v>40</v>
      </c>
      <c r="C34" s="13"/>
      <c r="D34" s="73">
        <v>103987.49361484686</v>
      </c>
      <c r="F34" s="108"/>
    </row>
    <row r="35" spans="1:6" ht="20.25" customHeight="1" x14ac:dyDescent="0.25">
      <c r="A35" s="34"/>
      <c r="B35" s="37" t="s">
        <v>46</v>
      </c>
      <c r="C35" s="13"/>
      <c r="D35" s="57">
        <f>+D32-D33-D34</f>
        <v>1085519.5885868622</v>
      </c>
      <c r="E35" s="110"/>
    </row>
    <row r="36" spans="1:6" x14ac:dyDescent="0.25">
      <c r="A36" s="34"/>
      <c r="B36" s="39"/>
      <c r="C36" s="14"/>
      <c r="D36" s="70"/>
    </row>
    <row r="37" spans="1:6" x14ac:dyDescent="0.25">
      <c r="A37" s="34"/>
      <c r="B37" s="42"/>
      <c r="C37" s="40"/>
      <c r="D37" s="52"/>
    </row>
    <row r="38" spans="1:6" x14ac:dyDescent="0.25">
      <c r="A38" s="34"/>
      <c r="B38" s="34"/>
      <c r="D38" s="53"/>
    </row>
    <row r="39" spans="1:6" ht="19.5" customHeight="1" x14ac:dyDescent="0.25">
      <c r="A39" s="34"/>
      <c r="B39" s="34"/>
      <c r="D39" s="53"/>
    </row>
    <row r="40" spans="1:6" x14ac:dyDescent="0.25">
      <c r="A40" s="34"/>
      <c r="B40" s="34"/>
      <c r="D40" s="53"/>
    </row>
    <row r="41" spans="1:6" x14ac:dyDescent="0.25">
      <c r="A41" s="34"/>
      <c r="B41" s="34"/>
      <c r="D41" s="53"/>
    </row>
    <row r="42" spans="1:6" x14ac:dyDescent="0.25">
      <c r="A42" s="34"/>
      <c r="B42" s="34"/>
      <c r="D42" s="53"/>
    </row>
    <row r="43" spans="1:6" x14ac:dyDescent="0.25">
      <c r="A43" s="34"/>
      <c r="B43" s="34"/>
      <c r="D43" s="53"/>
    </row>
    <row r="44" spans="1:6" x14ac:dyDescent="0.25">
      <c r="A44" s="34"/>
      <c r="B44" s="34"/>
      <c r="D44" s="53"/>
    </row>
    <row r="45" spans="1:6" x14ac:dyDescent="0.25">
      <c r="A45" s="34"/>
      <c r="B45" s="34"/>
      <c r="D45" s="53"/>
    </row>
    <row r="46" spans="1:6" x14ac:dyDescent="0.25">
      <c r="A46" s="34"/>
      <c r="B46" s="34"/>
      <c r="D46" s="53"/>
    </row>
    <row r="47" spans="1:6" ht="13.8" thickBot="1" x14ac:dyDescent="0.3">
      <c r="A47" s="35"/>
      <c r="B47" s="35"/>
      <c r="C47" s="36"/>
      <c r="D47" s="54"/>
    </row>
    <row r="48" spans="1:6" x14ac:dyDescent="0.25">
      <c r="D48" s="72">
        <f>+D35-[1]ER!$B$31</f>
        <v>0</v>
      </c>
    </row>
    <row r="49" spans="4:20" x14ac:dyDescent="0.25">
      <c r="D49" s="72">
        <f>+D35-[1]ER!$B$31</f>
        <v>0</v>
      </c>
    </row>
    <row r="50" spans="4:20" x14ac:dyDescent="0.25">
      <c r="D50" s="111"/>
    </row>
    <row r="55" spans="4:20" x14ac:dyDescent="0.25"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4:20" x14ac:dyDescent="0.25"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4:20" x14ac:dyDescent="0.25"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4:20" x14ac:dyDescent="0.25"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4:20" x14ac:dyDescent="0.25"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4:20" x14ac:dyDescent="0.25"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4:20" x14ac:dyDescent="0.25"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4:20" x14ac:dyDescent="0.25"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4:20" x14ac:dyDescent="0.25"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4:20" x14ac:dyDescent="0.25"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5:20" x14ac:dyDescent="0.25"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</sheetData>
  <mergeCells count="4">
    <mergeCell ref="B2:D2"/>
    <mergeCell ref="B3:D3"/>
    <mergeCell ref="B4:D4"/>
    <mergeCell ref="B5:D5"/>
  </mergeCells>
  <pageMargins left="1.1811023622047245" right="0.70866141732283472" top="0.82677165354330717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</vt:lpstr>
      <vt:lpstr>ER</vt:lpstr>
      <vt:lpstr>BAL!Área_de_impresión</vt:lpstr>
      <vt:lpstr>ER!Área_de_impresión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ANDRES PICHE COREAS</dc:creator>
  <cp:lastModifiedBy>Walter Coreas</cp:lastModifiedBy>
  <cp:lastPrinted>2020-12-16T01:24:45Z</cp:lastPrinted>
  <dcterms:created xsi:type="dcterms:W3CDTF">2010-07-07T18:45:06Z</dcterms:created>
  <dcterms:modified xsi:type="dcterms:W3CDTF">2020-12-16T01:29:24Z</dcterms:modified>
</cp:coreProperties>
</file>