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10. EF octubre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6" i="2" l="1"/>
  <c r="C95" i="2"/>
  <c r="C94" i="2"/>
  <c r="C90" i="2"/>
  <c r="C89" i="2"/>
  <c r="C84" i="2"/>
  <c r="C83" i="2"/>
  <c r="C81" i="2"/>
  <c r="C77" i="2"/>
  <c r="C76" i="2"/>
  <c r="C51" i="2"/>
  <c r="C48" i="2"/>
  <c r="C46" i="2"/>
  <c r="C45" i="2"/>
  <c r="C41" i="2"/>
  <c r="C37" i="2"/>
  <c r="C36" i="2"/>
  <c r="C35" i="2"/>
  <c r="C34" i="2"/>
  <c r="C27" i="2"/>
  <c r="C26" i="2"/>
  <c r="C25" i="2"/>
  <c r="C20" i="2"/>
  <c r="C19" i="2"/>
  <c r="C18" i="2"/>
  <c r="C16" i="2"/>
  <c r="C15" i="2"/>
  <c r="C14" i="2"/>
  <c r="C13" i="2"/>
  <c r="C17" i="2" l="1"/>
  <c r="C97" i="2" l="1"/>
  <c r="C38" i="2" l="1"/>
  <c r="C85" i="2" l="1"/>
  <c r="C78" i="2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<sst xmlns="http://schemas.openxmlformats.org/spreadsheetml/2006/main" count="73" uniqueCount="71">
  <si>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</si>
  <si>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</si>
  <si>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</si>
  <si>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</si>
  <si>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</si>
  <si>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</si>
  <si>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</si>
  <si>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</si>
  <si>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</si>
  <si>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</si>
  <si>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</si>
  <si>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</si>
  <si>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</si>
  <si>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</si>
  <si>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</si>
  <si>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</si>
  <si>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</si>
  <si>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</si>
  <si>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</si>
  <si>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</si>
  <si>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</si>
  <si>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</si>
  <si>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</si>
  <si>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</si>
  <si>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</si>
  <si>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</si>
  <si>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</si>
  <si>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</si>
  <si>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</si>
  <si>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</si>
  <si>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</si>
  <si>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</si>
  <si>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</si>
  <si>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</si>
  <si>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</si>
  <si>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</si>
  <si>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</si>
  <si>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</si>
  <si>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</si>
  <si>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</si>
  <si>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</si>
  <si>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</si>
  <si>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</si>
  <si>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</si>
  <si>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</si>
  <si>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</si>
  <si>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</si>
  <si>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</si>
  <si>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</si>
  <si>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</si>
  <si>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</si>
  <si>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</si>
  <si>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</si>
  <si>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</si>
  <si>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</si>
  <si>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</si>
  <si>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</si>
  <si>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</si>
  <si>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</si>
  <si>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</si>
  <si>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</si>
  <si>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</si>
  <si>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</si>
  <si>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</si>
  <si>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</si>
  <si>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</si>
  <si>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</si>
  <si>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</si>
  <si>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31 de Octubre 2020</t>
  </si>
  <si>
    <t>Del 01 de enero al 31 de Octubre 2020</t>
  </si>
  <si>
    <t>(Cifras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</si>
</sst>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topLeftCell="A29" zoomScaleNormal="100" workbookViewId="0">
      <selection activeCell="C97" sqref="C9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66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68</v>
      </c>
      <c r="B7" s="47"/>
      <c r="C7" s="47"/>
    </row>
    <row r="8" spans="1:9" ht="22.5" customHeight="1" thickBot="1">
      <c r="A8" s="48" t="s">
        <v>70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(150+194189.67)/1000</f>
        <v>194.33967000000001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4911.98/1000</f>
        <v>4.9119799999999998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685299.36/1000</f>
        <v>685.29935999999998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10081.36/1000</f>
        <v>10.08136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0</f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f>3232.37/1000</f>
        <v>3.23237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19288.73/1000</f>
        <v>19.288730000000001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5599.06/1000</f>
        <v>5.5990600000000006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922.75252999999998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7807.55/1000</f>
        <v>7.80755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208360.4/1000</f>
        <v>208.3604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34000/1000</f>
        <v>34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250.16794999999999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1172.92048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f>1576.35/1000</f>
        <v>1.5763499999999999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37864.11/1000</f>
        <v>37.864110000000004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7332.23/1000</f>
        <v>7.3322299999999991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82477.92/1000</f>
        <v>82.477919999999997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129.25060999999999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f>14873.74/1000</f>
        <v>14.87374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14.87374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254.89261000000019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1028.7961300000002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1172.9204800000002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69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717550.55/1000</f>
        <v>717.55055000000004</v>
      </c>
    </row>
    <row r="77" spans="1:3">
      <c r="A77" s="27" t="s">
        <v>44</v>
      </c>
      <c r="B77" s="27"/>
      <c r="C77" s="22">
        <f>319913.08/1000</f>
        <v>319.91308000000004</v>
      </c>
    </row>
    <row r="78" spans="1:3">
      <c r="A78" s="27"/>
      <c r="B78" s="27"/>
      <c r="C78" s="29">
        <f>SUM(C76:C77)</f>
        <v>1037.4636300000002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383150.97/1000</f>
        <v>383.15096999999997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338766.72/1000</f>
        <v>338.76671999999996</v>
      </c>
    </row>
    <row r="84" spans="1:3">
      <c r="A84" s="27" t="s">
        <v>50</v>
      </c>
      <c r="B84" s="27"/>
      <c r="C84" s="8">
        <f>15708.85/1000</f>
        <v>15.70885</v>
      </c>
    </row>
    <row r="85" spans="1:3">
      <c r="A85" s="27"/>
      <c r="B85" s="27"/>
      <c r="C85" s="38">
        <f>SUM(C81:C84)</f>
        <v>737.62653999999998</v>
      </c>
    </row>
    <row r="86" spans="1:3">
      <c r="A86" s="30" t="s">
        <v>51</v>
      </c>
      <c r="B86" s="27"/>
      <c r="C86" s="29">
        <f>+C78-C85</f>
        <v>299.83709000000022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64</v>
      </c>
      <c r="B89" s="27"/>
      <c r="C89" s="8">
        <f>(55.22+145.9)/1000</f>
        <v>0.20111999999999999</v>
      </c>
    </row>
    <row r="90" spans="1:3">
      <c r="A90" s="27" t="s">
        <v>54</v>
      </c>
      <c r="B90" s="27"/>
      <c r="C90" s="22">
        <f>35747.6/1000</f>
        <v>35.747599999999998</v>
      </c>
    </row>
    <row r="91" spans="1:3">
      <c r="A91" s="27" t="s">
        <v>55</v>
      </c>
      <c r="B91" s="27"/>
      <c r="C91" s="32">
        <f>+C86+C89+C90</f>
        <v>335.7858100000002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f>295.09/1000</f>
        <v>0.29508999999999996</v>
      </c>
    </row>
    <row r="95" spans="1:3">
      <c r="A95" s="27" t="s">
        <v>58</v>
      </c>
      <c r="B95" s="27"/>
      <c r="C95" s="8">
        <f>1224.8/1000</f>
        <v>1.2247999999999999</v>
      </c>
    </row>
    <row r="96" spans="1:3">
      <c r="A96" s="27" t="s">
        <v>67</v>
      </c>
      <c r="B96" s="27"/>
      <c r="C96" s="22">
        <f>79373.31/1000</f>
        <v>79.373310000000004</v>
      </c>
    </row>
    <row r="97" spans="1:3">
      <c r="A97" s="27"/>
      <c r="B97" s="27"/>
      <c r="C97" s="32">
        <f>SUM(C94:C96)</f>
        <v>80.893200000000007</v>
      </c>
    </row>
    <row r="98" spans="1:3">
      <c r="A98" s="30" t="s">
        <v>59</v>
      </c>
      <c r="B98" s="27"/>
      <c r="C98" s="39">
        <f>+C91-C97</f>
        <v>254.89261000000019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2020-04-24T20:14:34Z</cp:lastPrinted>
  <dcterms:created xsi:type="dcterms:W3CDTF">2017-02-09T22:50:33Z</dcterms:created>
  <dcterms:modified xsi:type="dcterms:W3CDTF">2020-12-10T18:05:26Z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