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20\10 Octubre\"/>
    </mc:Choice>
  </mc:AlternateContent>
  <xr:revisionPtr revIDLastSave="0" documentId="13_ncr:1_{5539B24A-CC5B-4265-8B1D-F669510428D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1" l="1"/>
  <c r="B50" i="2" l="1"/>
  <c r="B12" i="2"/>
  <c r="B18" i="1" l="1"/>
  <c r="B28" i="2" l="1"/>
  <c r="B32" i="2" s="1"/>
  <c r="B25" i="1" l="1"/>
  <c r="B27" i="1" s="1"/>
  <c r="B42" i="2" l="1"/>
  <c r="B33" i="1" l="1"/>
  <c r="B37" i="1" s="1"/>
  <c r="A46" i="2" l="1"/>
  <c r="B17" i="2"/>
  <c r="B34" i="2" s="1"/>
  <c r="B46" i="1"/>
  <c r="B43" i="1"/>
  <c r="B52" i="2" l="1"/>
  <c r="B53" i="1" l="1"/>
  <c r="B55" i="1" l="1"/>
  <c r="B57" i="1" s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<sst xmlns="http://schemas.openxmlformats.org/spreadsheetml/2006/main" count="89" uniqueCount="82">
  <si>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</si>
  <si>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</si>
  <si>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</si>
  <si>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</si>
  <si>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</si>
  <si>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</si>
  <si>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</si>
  <si>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</si>
  <si>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</si>
  <si>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</si>
  <si>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</si>
  <si>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</si>
  <si>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</si>
  <si>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</si>
  <si>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</si>
  <si>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</si>
  <si>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</si>
  <si>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</si>
  <si>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</si>
  <si>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</si>
  <si>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</si>
  <si>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</si>
  <si>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</si>
  <si>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</si>
  <si>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</si>
  <si>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</si>
  <si>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</si>
  <si>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</si>
  <si>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</si>
  <si>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</si>
  <si>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</si>
  <si>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</si>
  <si>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</si>
  <si>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</si>
  <si>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</si>
  <si>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</si>
  <si>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</si>
  <si>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</si>
  <si>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</si>
  <si>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</si>
  <si>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</si>
  <si>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</si>
  <si>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</si>
  <si>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</si>
  <si>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</si>
  <si>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</si>
  <si>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</si>
  <si>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</si>
  <si>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</si>
  <si>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</si>
  <si>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</si>
  <si>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</si>
  <si>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</si>
  <si>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</si>
  <si>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</si>
  <si>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</si>
  <si>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</si>
  <si>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</si>
  <si>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</si>
  <si>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</si>
  <si>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</si>
  <si>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</si>
  <si>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</si>
  <si>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</si>
  <si>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</si>
  <si>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</si>
  <si>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</si>
  <si>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</si>
  <si>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</si>
  <si>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</si>
  <si>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</si>
  <si>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</si>
  <si>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</si>
  <si>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</si>
  <si>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</si>
  <si>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</si>
  <si>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</si>
  <si>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</si>
  <si>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</si>
  <si>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</si>
  <si>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31 de Octubre de 2020</t>
  </si>
  <si>
    <t>Estado de Resultados del 01 de enero al 31 de Octubre 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</si>
</sst>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8" fontId="16" fillId="0" borderId="0" xfId="0" applyNumberFormat="1" applyFont="1"/>
    <xf numFmtId="8" fontId="10" fillId="0" borderId="0" xfId="0" applyNumberFormat="1" applyFont="1"/>
    <xf numFmtId="0" fontId="16" fillId="0" borderId="0" xfId="0" applyFont="1"/>
    <xf numFmtId="2" fontId="16" fillId="0" borderId="0" xfId="0" applyNumberFormat="1" applyFont="1"/>
    <xf numFmtId="2" fontId="10" fillId="0" borderId="0" xfId="0" applyNumberFormat="1" applyFont="1"/>
    <xf numFmtId="0" fontId="10" fillId="0" borderId="0" xfId="0" applyFont="1"/>
    <xf numFmtId="44" fontId="10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200025</xdr:rowOff>
    </xdr:from>
    <xdr:to>
      <xdr:col>0</xdr:col>
      <xdr:colOff>1649132</xdr:colOff>
      <xdr:row>3</xdr:row>
      <xdr:rowOff>24688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6F0F492C-DCFA-45CB-9F62-E2B4FB7DD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1649132" cy="539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60613</xdr:rowOff>
    </xdr:from>
    <xdr:to>
      <xdr:col>0</xdr:col>
      <xdr:colOff>1649132</xdr:colOff>
      <xdr:row>3</xdr:row>
      <xdr:rowOff>2174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C3938D-0381-491B-B11B-BF5944E69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13"/>
          <a:ext cx="1649132" cy="5390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H73"/>
  <sheetViews>
    <sheetView tabSelected="1" topLeftCell="A34" zoomScaleNormal="100" workbookViewId="0">
      <selection activeCell="B57" sqref="B57"/>
    </sheetView>
  </sheetViews>
  <sheetFormatPr baseColWidth="10" defaultRowHeight="12.75" customHeight="1" x14ac:dyDescent="0.25"/>
  <cols>
    <col min="1" max="1" width="61.7109375" style="1" customWidth="1"/>
    <col min="2" max="2" width="30.7109375" style="39" customWidth="1"/>
    <col min="3" max="3" width="11.42578125" style="1"/>
    <col min="4" max="4" width="11.42578125" style="57"/>
    <col min="5" max="16384" width="11.42578125" style="1"/>
  </cols>
  <sheetData>
    <row r="1" spans="1:8" ht="18.75" customHeight="1" x14ac:dyDescent="0.25">
      <c r="A1" s="61" t="s">
        <v>67</v>
      </c>
      <c r="B1" s="61"/>
    </row>
    <row r="2" spans="1:8" ht="18.75" customHeight="1" x14ac:dyDescent="0.25">
      <c r="A2" s="61" t="s">
        <v>68</v>
      </c>
      <c r="B2" s="61"/>
    </row>
    <row r="3" spans="1:8" ht="18.75" customHeight="1" x14ac:dyDescent="0.25">
      <c r="A3" s="61" t="s">
        <v>69</v>
      </c>
      <c r="B3" s="61"/>
    </row>
    <row r="4" spans="1:8" ht="18.75" customHeight="1" x14ac:dyDescent="0.25">
      <c r="A4" s="60" t="s">
        <v>80</v>
      </c>
      <c r="B4" s="60"/>
    </row>
    <row r="5" spans="1:8" ht="18.75" customHeight="1" x14ac:dyDescent="0.25">
      <c r="A5" s="60" t="s">
        <v>70</v>
      </c>
      <c r="B5" s="60"/>
    </row>
    <row r="6" spans="1:8" ht="12.75" customHeight="1" x14ac:dyDescent="0.25">
      <c r="A6" s="62"/>
      <c r="B6" s="62"/>
    </row>
    <row r="7" spans="1:8" ht="12.75" customHeight="1" x14ac:dyDescent="0.25">
      <c r="A7" s="3" t="s">
        <v>0</v>
      </c>
      <c r="B7" s="32" t="s">
        <v>1</v>
      </c>
    </row>
    <row r="8" spans="1:8" ht="12.75" customHeight="1" x14ac:dyDescent="0.25">
      <c r="A8" s="3" t="s">
        <v>2</v>
      </c>
      <c r="B8" s="33"/>
    </row>
    <row r="9" spans="1:8" ht="12.75" customHeight="1" x14ac:dyDescent="0.25">
      <c r="A9" s="8" t="s">
        <v>3</v>
      </c>
      <c r="B9" s="8">
        <v>0.12</v>
      </c>
      <c r="F9" s="6"/>
    </row>
    <row r="10" spans="1:8" ht="12.75" customHeight="1" x14ac:dyDescent="0.25">
      <c r="A10" s="8" t="s">
        <v>4</v>
      </c>
      <c r="B10" s="8">
        <v>122.12</v>
      </c>
      <c r="F10" s="6"/>
    </row>
    <row r="11" spans="1:8" ht="12.75" customHeight="1" x14ac:dyDescent="0.25">
      <c r="A11" s="8" t="s">
        <v>5</v>
      </c>
      <c r="B11" s="8">
        <v>3.4</v>
      </c>
      <c r="F11" s="6"/>
      <c r="H11" s="6"/>
    </row>
    <row r="12" spans="1:8" ht="12.75" customHeight="1" x14ac:dyDescent="0.25">
      <c r="A12" s="8" t="s">
        <v>6</v>
      </c>
      <c r="B12" s="8">
        <v>1036.19</v>
      </c>
      <c r="F12" s="6"/>
      <c r="H12" s="6"/>
    </row>
    <row r="13" spans="1:8" ht="12.75" customHeight="1" x14ac:dyDescent="0.25">
      <c r="A13" s="8" t="s">
        <v>7</v>
      </c>
      <c r="B13" s="8">
        <v>82.99</v>
      </c>
      <c r="F13" s="6"/>
      <c r="H13" s="6"/>
    </row>
    <row r="14" spans="1:8" ht="12.75" customHeight="1" x14ac:dyDescent="0.25">
      <c r="A14" s="8" t="s">
        <v>8</v>
      </c>
      <c r="B14" s="8">
        <v>0.5</v>
      </c>
      <c r="F14" s="6"/>
    </row>
    <row r="15" spans="1:8" ht="12.75" customHeight="1" x14ac:dyDescent="0.25">
      <c r="A15" s="8" t="s">
        <v>9</v>
      </c>
      <c r="B15" s="8">
        <v>7.61</v>
      </c>
      <c r="F15" s="6"/>
    </row>
    <row r="16" spans="1:8" ht="12.75" customHeight="1" x14ac:dyDescent="0.25">
      <c r="A16" s="8" t="s">
        <v>10</v>
      </c>
      <c r="B16" s="8">
        <v>28.02</v>
      </c>
      <c r="F16" s="6"/>
    </row>
    <row r="17" spans="1:6" ht="12.75" customHeight="1" x14ac:dyDescent="0.25">
      <c r="A17" s="8" t="s">
        <v>11</v>
      </c>
      <c r="B17" s="8">
        <v>0</v>
      </c>
      <c r="F17" s="6"/>
    </row>
    <row r="18" spans="1:6" ht="12.75" customHeight="1" x14ac:dyDescent="0.25">
      <c r="A18" s="8"/>
      <c r="B18" s="34">
        <f>SUM(B9:B17)</f>
        <v>1280.95</v>
      </c>
      <c r="F18" s="6"/>
    </row>
    <row r="19" spans="1:6" ht="12.75" customHeight="1" x14ac:dyDescent="0.25">
      <c r="A19" s="45" t="s">
        <v>12</v>
      </c>
      <c r="B19" s="5"/>
      <c r="F19" s="6"/>
    </row>
    <row r="20" spans="1:6" ht="12.75" customHeight="1" x14ac:dyDescent="0.25">
      <c r="A20" s="8" t="s">
        <v>13</v>
      </c>
      <c r="B20" s="8">
        <v>113.25</v>
      </c>
      <c r="F20" s="6"/>
    </row>
    <row r="21" spans="1:6" ht="12.75" customHeight="1" x14ac:dyDescent="0.25">
      <c r="A21" s="8" t="s">
        <v>14</v>
      </c>
      <c r="B21" s="8">
        <v>97.77</v>
      </c>
      <c r="F21" s="6"/>
    </row>
    <row r="22" spans="1:6" ht="12.75" customHeight="1" x14ac:dyDescent="0.25">
      <c r="A22" s="8" t="s">
        <v>15</v>
      </c>
      <c r="B22" s="8">
        <v>114.87</v>
      </c>
      <c r="F22" s="6"/>
    </row>
    <row r="23" spans="1:6" ht="12.75" customHeight="1" x14ac:dyDescent="0.25">
      <c r="A23" s="8" t="s">
        <v>16</v>
      </c>
      <c r="B23" s="8">
        <v>1344.67</v>
      </c>
      <c r="F23" s="6"/>
    </row>
    <row r="24" spans="1:6" ht="12.75" customHeight="1" x14ac:dyDescent="0.25">
      <c r="A24" s="8" t="s">
        <v>17</v>
      </c>
      <c r="B24" s="8">
        <v>1.0900000000000001</v>
      </c>
      <c r="F24" s="6"/>
    </row>
    <row r="25" spans="1:6" ht="12.75" customHeight="1" x14ac:dyDescent="0.25">
      <c r="A25" s="8"/>
      <c r="B25" s="34">
        <f>SUM(B20:B24)</f>
        <v>1671.6499999999999</v>
      </c>
      <c r="F25" s="6"/>
    </row>
    <row r="26" spans="1:6" ht="12.75" customHeight="1" x14ac:dyDescent="0.25">
      <c r="A26" s="8"/>
      <c r="B26" s="5"/>
      <c r="F26" s="6"/>
    </row>
    <row r="27" spans="1:6" ht="12.75" customHeight="1" thickBot="1" x14ac:dyDescent="0.3">
      <c r="A27" s="46" t="s">
        <v>18</v>
      </c>
      <c r="B27" s="7">
        <f>+B25+B18</f>
        <v>2952.6</v>
      </c>
      <c r="F27" s="6"/>
    </row>
    <row r="28" spans="1:6" ht="12.75" customHeight="1" thickTop="1" x14ac:dyDescent="0.25">
      <c r="A28" s="45" t="s">
        <v>19</v>
      </c>
      <c r="B28" s="6"/>
      <c r="F28" s="6"/>
    </row>
    <row r="29" spans="1:6" ht="12.75" customHeight="1" x14ac:dyDescent="0.25">
      <c r="A29" s="45" t="s">
        <v>2</v>
      </c>
      <c r="B29" s="5"/>
      <c r="F29" s="6"/>
    </row>
    <row r="30" spans="1:6" ht="12.75" customHeight="1" x14ac:dyDescent="0.25">
      <c r="A30" s="8" t="s">
        <v>73</v>
      </c>
      <c r="B30" s="8">
        <v>16.14</v>
      </c>
      <c r="F30" s="6"/>
    </row>
    <row r="31" spans="1:6" ht="12.75" customHeight="1" x14ac:dyDescent="0.25">
      <c r="A31" s="8" t="s">
        <v>20</v>
      </c>
      <c r="B31" s="8">
        <v>193.51</v>
      </c>
      <c r="F31" s="6"/>
    </row>
    <row r="32" spans="1:6" ht="12.75" customHeight="1" x14ac:dyDescent="0.25">
      <c r="A32" s="8" t="s">
        <v>21</v>
      </c>
      <c r="B32" s="8">
        <v>16.62</v>
      </c>
      <c r="F32" s="6"/>
    </row>
    <row r="33" spans="1:6" ht="12.75" customHeight="1" x14ac:dyDescent="0.25">
      <c r="A33" s="8"/>
      <c r="B33" s="34">
        <f>SUM(B30:B32)</f>
        <v>226.26999999999998</v>
      </c>
      <c r="F33" s="6"/>
    </row>
    <row r="34" spans="1:6" ht="12.75" customHeight="1" x14ac:dyDescent="0.25">
      <c r="A34" s="45" t="s">
        <v>22</v>
      </c>
      <c r="B34" s="5"/>
      <c r="F34" s="6"/>
    </row>
    <row r="35" spans="1:6" ht="12.75" customHeight="1" x14ac:dyDescent="0.25">
      <c r="A35" s="8" t="s">
        <v>23</v>
      </c>
      <c r="B35" s="4">
        <v>0.92193999999999998</v>
      </c>
      <c r="F35" s="6"/>
    </row>
    <row r="36" spans="1:6" ht="12.75" customHeight="1" x14ac:dyDescent="0.25">
      <c r="A36" s="8"/>
      <c r="B36" s="5"/>
      <c r="F36" s="6"/>
    </row>
    <row r="37" spans="1:6" ht="12.75" customHeight="1" x14ac:dyDescent="0.25">
      <c r="A37" s="46" t="s">
        <v>24</v>
      </c>
      <c r="B37" s="34">
        <f>+B33+B35</f>
        <v>227.19193999999999</v>
      </c>
      <c r="F37" s="6"/>
    </row>
    <row r="38" spans="1:6" ht="12.75" customHeight="1" x14ac:dyDescent="0.25">
      <c r="A38" s="8"/>
      <c r="B38" s="6"/>
      <c r="F38" s="6"/>
    </row>
    <row r="39" spans="1:6" ht="12.75" customHeight="1" x14ac:dyDescent="0.25">
      <c r="A39" s="45" t="s">
        <v>25</v>
      </c>
      <c r="B39" s="6" t="s">
        <v>1</v>
      </c>
      <c r="F39" s="6"/>
    </row>
    <row r="40" spans="1:6" ht="12.75" customHeight="1" x14ac:dyDescent="0.25">
      <c r="A40" s="45" t="s">
        <v>26</v>
      </c>
      <c r="B40" s="6"/>
      <c r="F40" s="6"/>
    </row>
    <row r="41" spans="1:6" ht="12.75" customHeight="1" x14ac:dyDescent="0.25">
      <c r="A41" s="8" t="s">
        <v>27</v>
      </c>
      <c r="B41" s="4">
        <v>702</v>
      </c>
      <c r="F41" s="6"/>
    </row>
    <row r="42" spans="1:6" ht="12.75" customHeight="1" x14ac:dyDescent="0.25">
      <c r="A42" s="8" t="s">
        <v>28</v>
      </c>
      <c r="B42" s="4">
        <v>1458</v>
      </c>
      <c r="F42" s="6"/>
    </row>
    <row r="43" spans="1:6" ht="12.75" customHeight="1" x14ac:dyDescent="0.25">
      <c r="A43" s="8"/>
      <c r="B43" s="34">
        <f>SUM(B41:B42)</f>
        <v>2160</v>
      </c>
      <c r="F43" s="6"/>
    </row>
    <row r="44" spans="1:6" ht="12.75" customHeight="1" x14ac:dyDescent="0.25">
      <c r="A44" s="45" t="s">
        <v>29</v>
      </c>
      <c r="B44" s="35"/>
      <c r="F44" s="6"/>
    </row>
    <row r="45" spans="1:6" ht="12.75" customHeight="1" x14ac:dyDescent="0.25">
      <c r="A45" s="8" t="s">
        <v>30</v>
      </c>
      <c r="B45" s="36">
        <v>273.94</v>
      </c>
      <c r="F45" s="6"/>
    </row>
    <row r="46" spans="1:6" ht="12.75" customHeight="1" x14ac:dyDescent="0.25">
      <c r="A46" s="8"/>
      <c r="B46" s="34">
        <f>SUM(B45)</f>
        <v>273.94</v>
      </c>
      <c r="F46" s="6"/>
    </row>
    <row r="47" spans="1:6" ht="12.75" customHeight="1" x14ac:dyDescent="0.25">
      <c r="A47" s="8"/>
      <c r="B47" s="5"/>
      <c r="F47" s="6"/>
    </row>
    <row r="48" spans="1:6" ht="12.75" customHeight="1" x14ac:dyDescent="0.25">
      <c r="A48" s="47" t="s">
        <v>31</v>
      </c>
      <c r="B48" s="8">
        <v>-27.96</v>
      </c>
      <c r="F48" s="6"/>
    </row>
    <row r="49" spans="1:6" ht="12.75" customHeight="1" x14ac:dyDescent="0.25">
      <c r="A49" s="8"/>
      <c r="B49" s="5"/>
      <c r="F49" s="6"/>
    </row>
    <row r="50" spans="1:6" ht="12.75" customHeight="1" x14ac:dyDescent="0.25">
      <c r="A50" s="45" t="s">
        <v>32</v>
      </c>
      <c r="B50" s="5"/>
      <c r="F50" s="6"/>
    </row>
    <row r="51" spans="1:6" ht="12.75" customHeight="1" x14ac:dyDescent="0.25">
      <c r="A51" s="8" t="s">
        <v>33</v>
      </c>
      <c r="B51" s="8">
        <v>48.05</v>
      </c>
      <c r="F51" s="6"/>
    </row>
    <row r="52" spans="1:6" ht="12.75" customHeight="1" x14ac:dyDescent="0.25">
      <c r="A52" s="8" t="s">
        <v>34</v>
      </c>
      <c r="B52" s="8">
        <f>'E.R. ACUMULADO'!B52</f>
        <v>271.37999999999994</v>
      </c>
      <c r="F52" s="6"/>
    </row>
    <row r="53" spans="1:6" ht="12.75" customHeight="1" x14ac:dyDescent="0.25">
      <c r="A53" s="8"/>
      <c r="B53" s="34">
        <f>SUM(B51:B52)</f>
        <v>319.42999999999995</v>
      </c>
      <c r="F53" s="6"/>
    </row>
    <row r="54" spans="1:6" ht="12.75" customHeight="1" x14ac:dyDescent="0.25">
      <c r="A54" s="8"/>
      <c r="B54" s="6"/>
      <c r="F54" s="6"/>
    </row>
    <row r="55" spans="1:6" ht="12.75" customHeight="1" x14ac:dyDescent="0.25">
      <c r="A55" s="46" t="s">
        <v>35</v>
      </c>
      <c r="B55" s="34">
        <f>+B53+B46+B43+B48</f>
        <v>2725.41</v>
      </c>
      <c r="F55" s="6"/>
    </row>
    <row r="56" spans="1:6" ht="12.75" customHeight="1" x14ac:dyDescent="0.25">
      <c r="A56" s="47"/>
      <c r="B56" s="37"/>
      <c r="F56" s="6"/>
    </row>
    <row r="57" spans="1:6" ht="12.75" customHeight="1" thickBot="1" x14ac:dyDescent="0.3">
      <c r="A57" s="48" t="s">
        <v>36</v>
      </c>
      <c r="B57" s="7">
        <f>+B55+B37</f>
        <v>2952.60194</v>
      </c>
      <c r="C57" s="58"/>
      <c r="F57" s="6"/>
    </row>
    <row r="58" spans="1:6" ht="12.75" customHeight="1" thickTop="1" thickBot="1" x14ac:dyDescent="0.3">
      <c r="B58" s="38"/>
      <c r="C58" s="58"/>
      <c r="F58" s="6"/>
    </row>
    <row r="59" spans="1:6" ht="12.75" customHeight="1" thickTop="1" x14ac:dyDescent="0.25">
      <c r="B59" s="44"/>
      <c r="F59" s="6"/>
    </row>
    <row r="60" spans="1:6" ht="12.75" customHeight="1" x14ac:dyDescent="0.25">
      <c r="A60" s="9"/>
      <c r="B60" s="33"/>
    </row>
    <row r="61" spans="1:6" ht="12.75" customHeight="1" x14ac:dyDescent="0.25">
      <c r="A61" s="59" t="s">
        <v>75</v>
      </c>
      <c r="B61" s="59"/>
    </row>
    <row r="62" spans="1:6" ht="12.75" customHeight="1" x14ac:dyDescent="0.25">
      <c r="A62" s="43" t="s">
        <v>77</v>
      </c>
      <c r="B62" s="43" t="s">
        <v>76</v>
      </c>
    </row>
    <row r="63" spans="1:6" ht="12.75" customHeight="1" x14ac:dyDescent="0.25">
      <c r="A63" s="9"/>
      <c r="B63" s="33"/>
    </row>
    <row r="64" spans="1:6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E55"/>
  <sheetViews>
    <sheetView topLeftCell="A37" zoomScale="110" zoomScaleNormal="110" workbookViewId="0">
      <selection activeCell="B52" sqref="B52"/>
    </sheetView>
  </sheetViews>
  <sheetFormatPr baseColWidth="10" defaultRowHeight="15.75" customHeight="1" x14ac:dyDescent="0.25"/>
  <cols>
    <col min="1" max="1" width="62.28515625" style="11" customWidth="1"/>
    <col min="2" max="2" width="30.7109375" style="8" customWidth="1"/>
    <col min="3" max="16384" width="11.42578125" style="11"/>
  </cols>
  <sheetData>
    <row r="1" spans="1:5" ht="15.75" customHeight="1" x14ac:dyDescent="0.25">
      <c r="A1" s="63" t="s">
        <v>67</v>
      </c>
      <c r="B1" s="63"/>
    </row>
    <row r="2" spans="1:5" ht="15.75" customHeight="1" x14ac:dyDescent="0.25">
      <c r="A2" s="63" t="s">
        <v>68</v>
      </c>
      <c r="B2" s="63"/>
    </row>
    <row r="3" spans="1:5" ht="15.75" customHeight="1" x14ac:dyDescent="0.25">
      <c r="A3" s="63" t="s">
        <v>69</v>
      </c>
      <c r="B3" s="63"/>
    </row>
    <row r="4" spans="1:5" ht="15.75" customHeight="1" x14ac:dyDescent="0.25">
      <c r="A4" s="64" t="s">
        <v>81</v>
      </c>
      <c r="B4" s="64"/>
    </row>
    <row r="5" spans="1:5" ht="15.75" customHeight="1" x14ac:dyDescent="0.25">
      <c r="A5" s="64" t="s">
        <v>71</v>
      </c>
      <c r="B5" s="64"/>
    </row>
    <row r="6" spans="1:5" ht="25.5" customHeight="1" x14ac:dyDescent="0.25">
      <c r="A6" s="42"/>
      <c r="B6" s="42"/>
    </row>
    <row r="7" spans="1:5" ht="15.75" customHeight="1" x14ac:dyDescent="0.25">
      <c r="A7" s="14" t="s">
        <v>37</v>
      </c>
      <c r="B7" s="24"/>
    </row>
    <row r="8" spans="1:5" ht="15.75" customHeight="1" x14ac:dyDescent="0.25">
      <c r="A8" s="15" t="s">
        <v>38</v>
      </c>
      <c r="B8" s="12">
        <v>231.41</v>
      </c>
      <c r="D8" s="52"/>
      <c r="E8" s="55"/>
    </row>
    <row r="9" spans="1:5" ht="15.75" customHeight="1" x14ac:dyDescent="0.25">
      <c r="A9" s="15" t="s">
        <v>39</v>
      </c>
      <c r="B9" s="12">
        <v>137.32</v>
      </c>
      <c r="D9" s="52"/>
      <c r="E9" s="55"/>
    </row>
    <row r="10" spans="1:5" ht="15.75" customHeight="1" x14ac:dyDescent="0.25">
      <c r="A10" s="15" t="s">
        <v>40</v>
      </c>
      <c r="B10" s="12">
        <v>93.69</v>
      </c>
      <c r="D10" s="52"/>
      <c r="E10" s="55"/>
    </row>
    <row r="11" spans="1:5" ht="15.75" customHeight="1" x14ac:dyDescent="0.25">
      <c r="A11" s="15" t="s">
        <v>41</v>
      </c>
      <c r="B11" s="12">
        <v>215.02</v>
      </c>
      <c r="D11" s="52"/>
      <c r="E11" s="55"/>
    </row>
    <row r="12" spans="1:5" ht="15.75" customHeight="1" x14ac:dyDescent="0.25">
      <c r="A12" s="14"/>
      <c r="B12" s="25">
        <f>SUM(B8:B11)</f>
        <v>677.44</v>
      </c>
      <c r="D12" s="52"/>
      <c r="E12" s="55"/>
    </row>
    <row r="13" spans="1:5" ht="15.75" customHeight="1" x14ac:dyDescent="0.25">
      <c r="A13" s="15"/>
      <c r="B13" s="26"/>
      <c r="D13" s="54"/>
      <c r="E13" s="55"/>
    </row>
    <row r="14" spans="1:5" ht="15.75" customHeight="1" x14ac:dyDescent="0.25">
      <c r="A14" s="16" t="s">
        <v>42</v>
      </c>
      <c r="B14" s="23">
        <v>0</v>
      </c>
      <c r="D14" s="54"/>
      <c r="E14" s="55"/>
    </row>
    <row r="15" spans="1:5" ht="15.75" customHeight="1" x14ac:dyDescent="0.25">
      <c r="A15" s="16" t="s">
        <v>43</v>
      </c>
      <c r="B15" s="23">
        <v>567.37</v>
      </c>
      <c r="D15" s="52"/>
      <c r="E15" s="55"/>
    </row>
    <row r="16" spans="1:5" ht="15.75" customHeight="1" x14ac:dyDescent="0.25">
      <c r="A16" s="16"/>
      <c r="B16" s="27"/>
      <c r="D16" s="54"/>
      <c r="E16" s="55"/>
    </row>
    <row r="17" spans="1:5" ht="15.75" customHeight="1" thickBot="1" x14ac:dyDescent="0.3">
      <c r="A17" s="17" t="s">
        <v>44</v>
      </c>
      <c r="B17" s="28">
        <f>+B12+B14+B15</f>
        <v>1244.81</v>
      </c>
      <c r="D17" s="52"/>
      <c r="E17" s="55"/>
    </row>
    <row r="18" spans="1:5" ht="15.75" customHeight="1" x14ac:dyDescent="0.25">
      <c r="A18" s="18"/>
      <c r="B18" s="26"/>
      <c r="D18" s="54"/>
      <c r="E18" s="55"/>
    </row>
    <row r="19" spans="1:5" s="1" customFormat="1" ht="15.75" customHeight="1" x14ac:dyDescent="0.25">
      <c r="A19" s="19" t="s">
        <v>45</v>
      </c>
      <c r="B19" s="29">
        <v>0</v>
      </c>
      <c r="D19" s="57"/>
      <c r="E19" s="56"/>
    </row>
    <row r="20" spans="1:5" ht="15.75" customHeight="1" x14ac:dyDescent="0.25">
      <c r="A20" s="19" t="s">
        <v>46</v>
      </c>
      <c r="B20" s="29">
        <v>0</v>
      </c>
      <c r="D20" s="54"/>
      <c r="E20" s="55"/>
    </row>
    <row r="21" spans="1:5" ht="15.75" customHeight="1" x14ac:dyDescent="0.25">
      <c r="A21" s="14" t="s">
        <v>47</v>
      </c>
      <c r="B21" s="26"/>
      <c r="D21" s="54"/>
      <c r="E21" s="55"/>
    </row>
    <row r="22" spans="1:5" ht="15.75" customHeight="1" x14ac:dyDescent="0.25">
      <c r="A22" s="16" t="s">
        <v>48</v>
      </c>
      <c r="B22" s="12">
        <v>744.72</v>
      </c>
      <c r="D22" s="52"/>
      <c r="E22" s="55"/>
    </row>
    <row r="23" spans="1:5" ht="15.75" customHeight="1" x14ac:dyDescent="0.25">
      <c r="A23" s="16" t="s">
        <v>49</v>
      </c>
      <c r="B23" s="12">
        <v>10.16</v>
      </c>
      <c r="D23" s="52"/>
      <c r="E23" s="55"/>
    </row>
    <row r="24" spans="1:5" ht="15.75" customHeight="1" x14ac:dyDescent="0.25">
      <c r="A24" s="16" t="s">
        <v>50</v>
      </c>
      <c r="B24" s="12">
        <v>164.38</v>
      </c>
      <c r="D24" s="52"/>
      <c r="E24" s="55"/>
    </row>
    <row r="25" spans="1:5" ht="15.75" customHeight="1" x14ac:dyDescent="0.25">
      <c r="A25" s="16" t="s">
        <v>51</v>
      </c>
      <c r="B25" s="12">
        <v>4.54</v>
      </c>
      <c r="D25" s="52"/>
      <c r="E25" s="55"/>
    </row>
    <row r="26" spans="1:5" ht="15.75" customHeight="1" x14ac:dyDescent="0.25">
      <c r="A26" s="16" t="s">
        <v>52</v>
      </c>
      <c r="B26" s="12">
        <v>15.52</v>
      </c>
      <c r="D26" s="52"/>
      <c r="E26" s="55"/>
    </row>
    <row r="27" spans="1:5" ht="15.75" customHeight="1" x14ac:dyDescent="0.25">
      <c r="A27" s="16" t="s">
        <v>53</v>
      </c>
      <c r="B27" s="12">
        <v>60.46</v>
      </c>
      <c r="D27" s="52"/>
      <c r="E27" s="55"/>
    </row>
    <row r="28" spans="1:5" ht="15.75" customHeight="1" x14ac:dyDescent="0.25">
      <c r="A28" s="16"/>
      <c r="B28" s="25">
        <f>SUM(B19:B27)</f>
        <v>999.78</v>
      </c>
      <c r="D28" s="52"/>
      <c r="E28" s="55"/>
    </row>
    <row r="29" spans="1:5" ht="15.75" customHeight="1" x14ac:dyDescent="0.25">
      <c r="A29" s="16"/>
      <c r="B29" s="27"/>
      <c r="D29" s="54"/>
      <c r="E29" s="55"/>
    </row>
    <row r="30" spans="1:5" ht="15.75" customHeight="1" x14ac:dyDescent="0.25">
      <c r="A30" s="16" t="s">
        <v>54</v>
      </c>
      <c r="B30" s="12">
        <v>48.23</v>
      </c>
      <c r="D30" s="52"/>
      <c r="E30" s="55"/>
    </row>
    <row r="31" spans="1:5" ht="15.75" customHeight="1" x14ac:dyDescent="0.25">
      <c r="A31" s="16"/>
      <c r="B31" s="27"/>
      <c r="D31" s="54"/>
      <c r="E31" s="55"/>
    </row>
    <row r="32" spans="1:5" ht="15.75" customHeight="1" thickBot="1" x14ac:dyDescent="0.3">
      <c r="A32" s="17" t="s">
        <v>55</v>
      </c>
      <c r="B32" s="28">
        <f>+B30+B28</f>
        <v>1048.01</v>
      </c>
      <c r="D32" s="52"/>
      <c r="E32" s="55"/>
    </row>
    <row r="33" spans="1:5" ht="15.75" customHeight="1" x14ac:dyDescent="0.25">
      <c r="A33" s="15"/>
      <c r="B33" s="26"/>
      <c r="D33" s="54"/>
      <c r="E33" s="55"/>
    </row>
    <row r="34" spans="1:5" ht="15.75" customHeight="1" x14ac:dyDescent="0.25">
      <c r="A34" s="20" t="s">
        <v>56</v>
      </c>
      <c r="B34" s="30">
        <f>+B17-B32</f>
        <v>196.79999999999995</v>
      </c>
      <c r="D34" s="52"/>
      <c r="E34" s="55"/>
    </row>
    <row r="35" spans="1:5" ht="15.75" customHeight="1" x14ac:dyDescent="0.25">
      <c r="A35" s="21"/>
      <c r="B35" s="26"/>
      <c r="D35" s="54"/>
      <c r="E35" s="55"/>
    </row>
    <row r="36" spans="1:5" ht="15.75" customHeight="1" x14ac:dyDescent="0.25">
      <c r="A36" s="13" t="s">
        <v>57</v>
      </c>
      <c r="B36" s="26"/>
      <c r="D36" s="54"/>
      <c r="E36" s="55"/>
    </row>
    <row r="37" spans="1:5" ht="15.75" customHeight="1" x14ac:dyDescent="0.25">
      <c r="A37" s="16" t="s">
        <v>58</v>
      </c>
      <c r="B37" s="12">
        <v>80.430000000000007</v>
      </c>
      <c r="D37" s="52"/>
      <c r="E37" s="55"/>
    </row>
    <row r="38" spans="1:5" ht="15.75" customHeight="1" x14ac:dyDescent="0.25">
      <c r="A38" s="41" t="s">
        <v>74</v>
      </c>
      <c r="B38" s="12">
        <v>0.25</v>
      </c>
      <c r="D38" s="52"/>
      <c r="E38" s="55"/>
    </row>
    <row r="39" spans="1:5" ht="15.75" customHeight="1" x14ac:dyDescent="0.25">
      <c r="A39" s="41"/>
      <c r="B39" s="26"/>
      <c r="D39" s="54"/>
      <c r="E39" s="55"/>
    </row>
    <row r="40" spans="1:5" s="1" customFormat="1" ht="15.75" customHeight="1" x14ac:dyDescent="0.25">
      <c r="A40" s="22" t="s">
        <v>43</v>
      </c>
      <c r="B40" s="29"/>
      <c r="D40" s="57"/>
      <c r="E40" s="56"/>
    </row>
    <row r="41" spans="1:5" s="1" customFormat="1" ht="15.75" customHeight="1" x14ac:dyDescent="0.25">
      <c r="A41" s="19" t="s">
        <v>59</v>
      </c>
      <c r="B41" s="12">
        <v>1.59</v>
      </c>
      <c r="D41" s="53"/>
      <c r="E41" s="55"/>
    </row>
    <row r="42" spans="1:5" ht="15.75" customHeight="1" x14ac:dyDescent="0.25">
      <c r="A42" s="14" t="s">
        <v>60</v>
      </c>
      <c r="B42" s="25">
        <f>+B37+B38+B41</f>
        <v>82.27000000000001</v>
      </c>
      <c r="D42" s="52"/>
      <c r="E42" s="55"/>
    </row>
    <row r="43" spans="1:5" ht="15.75" customHeight="1" x14ac:dyDescent="0.25">
      <c r="A43" s="21"/>
      <c r="B43" s="26"/>
      <c r="D43" s="54"/>
      <c r="E43" s="55"/>
    </row>
    <row r="44" spans="1:5" ht="15.75" customHeight="1" x14ac:dyDescent="0.25">
      <c r="A44" s="13" t="s">
        <v>61</v>
      </c>
      <c r="B44" s="26"/>
      <c r="D44" s="54"/>
      <c r="E44" s="55"/>
    </row>
    <row r="45" spans="1:5" ht="15.75" customHeight="1" x14ac:dyDescent="0.25">
      <c r="A45" s="16" t="s">
        <v>62</v>
      </c>
      <c r="B45" s="12">
        <v>0.4</v>
      </c>
      <c r="D45" s="52"/>
      <c r="E45" s="55"/>
    </row>
    <row r="46" spans="1:5" ht="15.75" customHeight="1" x14ac:dyDescent="0.25">
      <c r="A46" s="16" t="str">
        <f>+'[1]E.R. ACUMULADO'!B51</f>
        <v>GASTOS DE IMPUETOS IOF</v>
      </c>
      <c r="B46" s="12">
        <v>0.26</v>
      </c>
      <c r="D46" s="52"/>
      <c r="E46" s="55"/>
    </row>
    <row r="47" spans="1:5" ht="15.75" customHeight="1" x14ac:dyDescent="0.25">
      <c r="A47" s="16" t="s">
        <v>63</v>
      </c>
      <c r="B47" s="12">
        <v>4.2300000000000004</v>
      </c>
      <c r="D47" s="52"/>
      <c r="E47" s="55"/>
    </row>
    <row r="48" spans="1:5" ht="15.75" customHeight="1" x14ac:dyDescent="0.25">
      <c r="A48" s="16" t="s">
        <v>64</v>
      </c>
      <c r="B48" s="12">
        <v>2.8</v>
      </c>
      <c r="D48" s="52"/>
      <c r="E48" s="55"/>
    </row>
    <row r="49" spans="1:5" ht="15.75" customHeight="1" x14ac:dyDescent="0.25">
      <c r="A49" s="16" t="s">
        <v>65</v>
      </c>
      <c r="B49" s="12">
        <v>0</v>
      </c>
      <c r="D49" s="54"/>
      <c r="E49" s="55"/>
    </row>
    <row r="50" spans="1:5" ht="15.75" customHeight="1" x14ac:dyDescent="0.25">
      <c r="A50" s="21" t="s">
        <v>66</v>
      </c>
      <c r="B50" s="25">
        <f>SUM(B45:B49)</f>
        <v>7.69</v>
      </c>
      <c r="D50" s="52"/>
      <c r="E50" s="55"/>
    </row>
    <row r="51" spans="1:5" ht="15.75" customHeight="1" x14ac:dyDescent="0.25">
      <c r="A51" s="15"/>
      <c r="B51" s="31"/>
      <c r="D51" s="54"/>
      <c r="E51" s="55"/>
    </row>
    <row r="52" spans="1:5" ht="15.75" customHeight="1" thickBot="1" x14ac:dyDescent="0.3">
      <c r="A52" s="50" t="s">
        <v>72</v>
      </c>
      <c r="B52" s="51">
        <f>B34+B42-B50</f>
        <v>271.37999999999994</v>
      </c>
      <c r="D52" s="52"/>
      <c r="E52" s="55"/>
    </row>
    <row r="53" spans="1:5" ht="15.75" customHeight="1" thickTop="1" x14ac:dyDescent="0.25"/>
    <row r="54" spans="1:5" ht="15.75" customHeight="1" x14ac:dyDescent="0.25">
      <c r="A54" s="59" t="s">
        <v>78</v>
      </c>
      <c r="B54" s="59"/>
    </row>
    <row r="55" spans="1:5" ht="15.75" customHeight="1" x14ac:dyDescent="0.25">
      <c r="A55" s="43" t="s">
        <v>77</v>
      </c>
      <c r="B55" s="43" t="s">
        <v>79</v>
      </c>
      <c r="C55" s="49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2020-12-03T15:13:58Z</cp:lastPrinted>
  <dcterms:created xsi:type="dcterms:W3CDTF">2017-04-20T21:35:40Z</dcterms:created>
  <dcterms:modified xsi:type="dcterms:W3CDTF">2020-12-03T15:15:15Z</dcterms:modified>
</cp:coreProperties>
</file>