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10. Octubre\IFIC SV\"/>
    </mc:Choice>
  </mc:AlternateContent>
  <bookViews>
    <workbookView xWindow="0" yWindow="0" windowWidth="28800" windowHeight="1245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brm">#REF!</definedName>
    <definedName name="Agisto_men">[1]Ago_Acum!$A$1:$G$44</definedName>
    <definedName name="cmpSpoolPath">"C:\Program Files\Symtrax\Compleo\Temp\00000000.txt"</definedName>
    <definedName name="Oct_Acumulado">[2]Acumulado!$A$1:$G$44</definedName>
    <definedName name="_xlnm.Print_Area" localSheetId="0">'Balance General'!$A$1:$L$73</definedName>
    <definedName name="_xlnm.Print_Area" localSheetId="1">'Estado de Resultados'!$A$1:$K$65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J21" i="2"/>
  <c r="K56" i="1"/>
  <c r="K46" i="1"/>
  <c r="J35" i="2" l="1"/>
  <c r="K19" i="1"/>
  <c r="K10" i="1"/>
  <c r="K30" i="1" s="1"/>
  <c r="K41" i="1"/>
  <c r="J43" i="2"/>
  <c r="K33" i="1"/>
  <c r="K52" i="1" l="1"/>
  <c r="K60" i="1" s="1"/>
  <c r="J37" i="2"/>
  <c r="J44" i="2" l="1"/>
  <c r="J47" i="2" l="1"/>
  <c r="J50" i="2" l="1"/>
  <c r="J52" i="2" l="1"/>
</calcChain>
</file>

<file path=xl/sharedStrings.xml><?xml version="1.0" encoding="utf-8"?>
<sst xmlns="http://schemas.openxmlformats.org/spreadsheetml/2006/main" count="101" uniqueCount="93">
  <si>
    <t>Inversiones Financieras Imperia Cuscatlán SV, S.A. y Subsidiarias</t>
  </si>
  <si>
    <t>(Sociedad Controladora de Finalidad Exclusiva)</t>
  </si>
  <si>
    <t>(San Salvador, República de El Salvador)</t>
  </si>
  <si>
    <t>ACTIVOS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</si>
  <si>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</si>
  <si>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</si>
  <si>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</si>
  <si>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</si>
  <si>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</si>
  <si>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</si>
  <si>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</si>
  <si>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</si>
  <si>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</si>
  <si>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</si>
  <si>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</si>
  <si>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</si>
  <si>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</si>
  <si>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</si>
  <si>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</si>
  <si>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</si>
  <si>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</si>
  <si>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</si>
  <si>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</si>
  <si>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</si>
  <si>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</si>
  <si>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</si>
  <si>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</si>
  <si>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</si>
  <si>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</si>
  <si>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</si>
  <si>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</si>
  <si>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</si>
  <si>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</si>
  <si>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</si>
  <si>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</si>
  <si>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</si>
  <si>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</si>
  <si>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</si>
  <si>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</si>
  <si>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>TOTAL PASIVO Y PATRIMONIO</t>
  </si>
  <si>
    <t>Firmados por: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</si>
  <si>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</si>
  <si>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</si>
  <si>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</si>
  <si>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</si>
  <si>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</si>
  <si>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</si>
  <si>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</si>
  <si>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</si>
  <si>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</si>
  <si>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</si>
  <si>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</si>
  <si>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</si>
  <si>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</si>
  <si>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</si>
  <si>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</si>
  <si>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</si>
  <si>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</si>
  <si>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</si>
  <si>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</si>
  <si>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</si>
  <si>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</si>
  <si>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</si>
  <si>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</si>
  <si>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</si>
  <si>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</si>
  <si>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</si>
  <si>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</si>
  <si>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</si>
  <si>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</si>
  <si>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</si>
  <si>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</si>
  <si>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</si>
  <si>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</si>
  <si>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</si>
  <si>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(Cifras en Miles de Dólares de los Estados Unidos de América)</t>
  </si>
  <si>
    <t>Estado Consolidado de Resultados Intermedios (no auditado)</t>
  </si>
  <si>
    <t>Por el periodo del 1 de enero al 31 de octubre de 2020</t>
  </si>
  <si>
    <t>Balance General Consolidado Intermedio (no auditado)  
al 31 de octubre de 2020</t>
  </si>
  <si>
    <t>Gerardo Emilio Kuri Nosthas</t>
  </si>
  <si>
    <t>Director de Finanzas</t>
  </si>
  <si>
    <t xml:space="preserve">                                                                                               Contador General</t>
  </si>
  <si>
    <t xml:space="preserve">                 Representante Legal</t>
  </si>
  <si>
    <t xml:space="preserve">                                  José Eduardo Montenegro Palomo</t>
  </si>
  <si>
    <t xml:space="preserve">Capital social pagado </t>
  </si>
  <si>
    <t>Reserva de capital, resultados aculmulados y patrimonio no ganado</t>
  </si>
  <si>
    <t xml:space="preserve">                                                            José Eduardo Montenegro Palomo</t>
  </si>
  <si>
    <t xml:space="preserve">                                                                                                                 Gerardo Emilio Kuri Nosthas</t>
  </si>
  <si>
    <t xml:space="preserve">                                                        Representante Legal</t>
  </si>
  <si>
    <t xml:space="preserve">                                                                                                                           Contador General</t>
  </si>
  <si>
    <t xml:space="preserve">                                                                                                                            Ricardo Ernesto Mejía Reinoza</t>
  </si>
  <si>
    <t xml:space="preserve">                                                                                                 Ricardo Ernesto Mejía Reinoza</t>
  </si>
  <si>
    <t xml:space="preserve">                                                                                                                                                                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</si>
</sst>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;[Red]#,##0"/>
    <numFmt numFmtId="165" formatCode="_(* #,##0.00_);_(* \(#,##0.0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"/>
    <numFmt numFmtId="169" formatCode="#,##0.0;[Red]#,##0.0"/>
  </numFmts>
  <fonts count="15">
    <font>
      <sz val="10"/>
      <name val="Arial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  <font>
      <b/>
      <sz val="10"/>
      <name val="Univers for KPMG"/>
    </font>
    <font>
      <sz val="10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2" applyFont="1" applyFill="1" applyAlignment="1">
      <alignment horizontal="centerContinuous"/>
    </xf>
    <xf numFmtId="164" fontId="3" fillId="0" borderId="0" xfId="2" applyNumberFormat="1" applyFont="1" applyFill="1"/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6" fontId="3" fillId="0" borderId="2" xfId="3" applyNumberFormat="1" applyFont="1" applyBorder="1" applyAlignment="1">
      <alignment horizontal="right" vertical="top" wrapText="1"/>
    </xf>
    <xf numFmtId="166" fontId="3" fillId="0" borderId="2" xfId="0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6" fontId="3" fillId="0" borderId="0" xfId="3" applyNumberFormat="1" applyFont="1" applyAlignment="1">
      <alignment horizontal="right" vertical="top" wrapText="1"/>
    </xf>
    <xf numFmtId="166" fontId="3" fillId="0" borderId="0" xfId="0" applyNumberFormat="1" applyFont="1" applyAlignment="1">
      <alignment horizontal="right" vertical="top" wrapText="1"/>
    </xf>
    <xf numFmtId="166" fontId="3" fillId="0" borderId="0" xfId="2" applyNumberFormat="1" applyFont="1" applyFill="1"/>
    <xf numFmtId="0" fontId="3" fillId="0" borderId="0" xfId="2" applyFont="1" applyFill="1" applyAlignment="1">
      <alignment horizontal="left"/>
    </xf>
    <xf numFmtId="166" fontId="3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166" fontId="3" fillId="0" borderId="4" xfId="0" applyNumberFormat="1" applyFont="1" applyBorder="1" applyAlignment="1">
      <alignment horizontal="right" vertical="top" wrapText="1"/>
    </xf>
    <xf numFmtId="166" fontId="3" fillId="0" borderId="0" xfId="2" applyNumberFormat="1" applyFont="1" applyFill="1" applyBorder="1"/>
    <xf numFmtId="166" fontId="3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indent="1"/>
    </xf>
    <xf numFmtId="166" fontId="3" fillId="0" borderId="0" xfId="3" applyNumberFormat="1" applyFont="1" applyFill="1" applyAlignment="1">
      <alignment horizontal="right" vertical="top" wrapText="1"/>
    </xf>
    <xf numFmtId="166" fontId="3" fillId="0" borderId="2" xfId="3" applyNumberFormat="1" applyFont="1" applyFill="1" applyBorder="1" applyAlignment="1">
      <alignment horizontal="right" vertical="top" wrapText="1"/>
    </xf>
    <xf numFmtId="166" fontId="3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7" fontId="3" fillId="0" borderId="0" xfId="2" applyNumberFormat="1" applyFont="1" applyFill="1"/>
    <xf numFmtId="165" fontId="3" fillId="0" borderId="0" xfId="2" applyNumberFormat="1" applyFont="1" applyFill="1"/>
    <xf numFmtId="168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9" fillId="0" borderId="0" xfId="2" applyFont="1" applyFill="1"/>
    <xf numFmtId="164" fontId="4" fillId="0" borderId="0" xfId="2" applyNumberFormat="1" applyFont="1" applyFill="1"/>
    <xf numFmtId="0" fontId="6" fillId="0" borderId="0" xfId="0" applyFont="1"/>
    <xf numFmtId="0" fontId="10" fillId="0" borderId="0" xfId="2" applyFont="1" applyFill="1"/>
    <xf numFmtId="0" fontId="11" fillId="0" borderId="0" xfId="0" applyFont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3" fillId="0" borderId="0" xfId="2" applyFont="1" applyFill="1" applyAlignment="1"/>
    <xf numFmtId="0" fontId="2" fillId="0" borderId="0" xfId="2" applyFont="1" applyFill="1" applyBorder="1"/>
    <xf numFmtId="169" fontId="3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 applyAlignment="1">
      <alignment horizontal="centerContinuous"/>
    </xf>
    <xf numFmtId="165" fontId="2" fillId="0" borderId="0" xfId="2" applyNumberFormat="1" applyFont="1" applyFill="1" applyAlignment="1">
      <alignment horizontal="centerContinuous"/>
    </xf>
    <xf numFmtId="3" fontId="3" fillId="0" borderId="0" xfId="2" applyNumberFormat="1" applyFont="1" applyFill="1" applyAlignment="1">
      <alignment horizontal="right"/>
    </xf>
    <xf numFmtId="3" fontId="3" fillId="0" borderId="0" xfId="2" applyNumberFormat="1" applyFont="1" applyFill="1"/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3" fillId="0" borderId="1" xfId="2" applyNumberFormat="1" applyFont="1" applyFill="1" applyBorder="1"/>
    <xf numFmtId="0" fontId="5" fillId="0" borderId="0" xfId="2" applyNumberFormat="1" applyFont="1" applyFill="1" applyAlignment="1">
      <alignment horizontal="center"/>
    </xf>
    <xf numFmtId="3" fontId="2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/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166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6" fontId="3" fillId="0" borderId="0" xfId="2" applyNumberFormat="1" applyFont="1" applyFill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6" fontId="3" fillId="0" borderId="0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6" fontId="3" fillId="0" borderId="5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13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indent="2"/>
    </xf>
    <xf numFmtId="0" fontId="3" fillId="0" borderId="0" xfId="2" applyFont="1" applyFill="1" applyAlignment="1">
      <alignment horizontal="left" indent="2"/>
    </xf>
  </cellXfs>
  <cellStyles count="5">
    <cellStyle name="Comma" xfId="1" builtinId="3"/>
    <cellStyle name="Comma 4" xf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12710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105900"/>
          <a:ext cx="187961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%20CCS%20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W75"/>
  <sheetViews>
    <sheetView showGridLines="0" tabSelected="1" view="pageBreakPreview" zoomScaleNormal="100" zoomScaleSheetLayoutView="100" workbookViewId="0">
      <selection activeCell="F68" sqref="F68"/>
    </sheetView>
  </sheetViews>
  <sheetFormatPr defaultColWidth="10.7265625" defaultRowHeight="12.75" customHeight="1"/>
  <cols>
    <col min="1" max="1" width="2.81640625" style="4" customWidth="1"/>
    <col min="2" max="2" width="1.54296875" style="4" customWidth="1"/>
    <col min="3" max="3" width="10.54296875" style="4" customWidth="1"/>
    <col min="4" max="4" width="2" style="4" customWidth="1"/>
    <col min="5" max="5" width="10.6328125" style="4" customWidth="1"/>
    <col min="6" max="6" width="11.1796875" style="4" customWidth="1"/>
    <col min="7" max="7" width="12.08984375" style="4" customWidth="1"/>
    <col min="8" max="8" width="11.81640625" style="4" customWidth="1"/>
    <col min="9" max="9" width="4.6328125" style="4" customWidth="1"/>
    <col min="10" max="10" width="4.36328125" style="9" customWidth="1"/>
    <col min="11" max="11" width="17.1796875" style="2" customWidth="1"/>
    <col min="12" max="12" width="4.453125" style="2" customWidth="1"/>
    <col min="13" max="13" width="17.54296875" style="4" bestFit="1" customWidth="1"/>
    <col min="14" max="14" width="11.54296875" style="4" bestFit="1" customWidth="1"/>
    <col min="15" max="16384" width="10.7265625" style="4"/>
  </cols>
  <sheetData>
    <row r="1" spans="1:23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O1" s="5"/>
      <c r="P1" s="5"/>
      <c r="Q1" s="6"/>
      <c r="R1" s="5"/>
      <c r="S1" s="5"/>
      <c r="T1" s="5"/>
      <c r="U1" s="5"/>
      <c r="V1" s="5"/>
      <c r="W1" s="5"/>
    </row>
    <row r="2" spans="1:23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O2" s="5"/>
      <c r="P2" s="5"/>
      <c r="Q2" s="6"/>
      <c r="R2" s="5"/>
      <c r="S2" s="5"/>
      <c r="T2" s="5"/>
      <c r="U2" s="5"/>
      <c r="V2" s="5"/>
      <c r="W2" s="5"/>
    </row>
    <row r="3" spans="1:23" ht="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O3" s="5"/>
      <c r="P3" s="5"/>
      <c r="Q3" s="6"/>
      <c r="R3" s="5"/>
      <c r="S3" s="5"/>
      <c r="T3" s="5"/>
      <c r="U3" s="5"/>
      <c r="V3" s="5"/>
      <c r="W3" s="5"/>
    </row>
    <row r="4" spans="1:23" ht="28">
      <c r="A4" s="7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3" ht="14">
      <c r="A5" s="8" t="s">
        <v>75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3" ht="12.75" customHeight="1" thickBot="1"/>
    <row r="7" spans="1:23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</row>
    <row r="8" spans="1:23" ht="12.75" customHeight="1">
      <c r="A8" s="13" t="s">
        <v>3</v>
      </c>
      <c r="J8" s="14"/>
      <c r="K8" s="15">
        <v>2020</v>
      </c>
      <c r="L8" s="16"/>
    </row>
    <row r="9" spans="1:23" ht="12.75" customHeight="1">
      <c r="A9" s="13"/>
      <c r="J9" s="14"/>
      <c r="K9" s="17"/>
      <c r="L9" s="16"/>
    </row>
    <row r="10" spans="1:23" ht="12.75" customHeight="1">
      <c r="A10" s="3" t="s">
        <v>4</v>
      </c>
      <c r="H10" s="13"/>
      <c r="I10" s="13"/>
      <c r="J10" s="14"/>
      <c r="K10" s="18">
        <f>SUM(K11:K16)</f>
        <v>1829714.3</v>
      </c>
    </row>
    <row r="11" spans="1:23" ht="14">
      <c r="B11" s="4" t="s">
        <v>5</v>
      </c>
      <c r="K11" s="21">
        <v>336705.9</v>
      </c>
      <c r="L11" s="6"/>
    </row>
    <row r="12" spans="1:23" ht="14" hidden="1">
      <c r="B12" s="24" t="s">
        <v>6</v>
      </c>
      <c r="K12" s="21">
        <v>0</v>
      </c>
      <c r="L12" s="6"/>
    </row>
    <row r="13" spans="1:23" ht="14">
      <c r="B13" s="24" t="s">
        <v>7</v>
      </c>
      <c r="K13" s="21">
        <v>168205.4</v>
      </c>
      <c r="L13" s="6"/>
    </row>
    <row r="14" spans="1:23" ht="15.75" customHeight="1">
      <c r="B14" s="4" t="s">
        <v>8</v>
      </c>
      <c r="K14" s="21">
        <v>1322805.5</v>
      </c>
      <c r="L14" s="6"/>
    </row>
    <row r="15" spans="1:23" ht="14.25" customHeight="1">
      <c r="B15" s="4" t="s">
        <v>9</v>
      </c>
      <c r="K15" s="21">
        <v>1242.4000000000001</v>
      </c>
      <c r="L15" s="6"/>
    </row>
    <row r="16" spans="1:23" ht="12.75" customHeight="1">
      <c r="B16" s="4" t="s">
        <v>10</v>
      </c>
      <c r="K16" s="18">
        <v>755.1</v>
      </c>
      <c r="L16" s="6"/>
    </row>
    <row r="17" spans="1:12" ht="14">
      <c r="A17" s="3"/>
      <c r="K17" s="25"/>
      <c r="L17" s="6"/>
    </row>
    <row r="18" spans="1:12" ht="12.75" customHeight="1">
      <c r="K18" s="23"/>
      <c r="L18" s="6"/>
    </row>
    <row r="19" spans="1:12" ht="12.75" customHeight="1">
      <c r="A19" s="3" t="s">
        <v>11</v>
      </c>
      <c r="K19" s="19">
        <f>SUM($K$20:$K$22)</f>
        <v>43967.100000000006</v>
      </c>
      <c r="L19" s="6"/>
    </row>
    <row r="20" spans="1:12" ht="12.75" customHeight="1">
      <c r="B20" s="4" t="s">
        <v>12</v>
      </c>
      <c r="K20" s="22">
        <v>1838.8</v>
      </c>
      <c r="L20" s="6"/>
    </row>
    <row r="21" spans="1:12" ht="12.75" customHeight="1">
      <c r="B21" s="4" t="s">
        <v>13</v>
      </c>
      <c r="K21" s="22">
        <v>3916</v>
      </c>
      <c r="L21" s="6"/>
    </row>
    <row r="22" spans="1:12" ht="12.75" customHeight="1">
      <c r="B22" s="4" t="s">
        <v>14</v>
      </c>
      <c r="K22" s="19">
        <v>38212.300000000003</v>
      </c>
      <c r="L22" s="6"/>
    </row>
    <row r="23" spans="1:12" ht="12.75" customHeight="1">
      <c r="K23" s="25"/>
      <c r="L23" s="6"/>
    </row>
    <row r="24" spans="1:12" ht="12.75" customHeight="1">
      <c r="A24" s="3" t="s">
        <v>15</v>
      </c>
      <c r="K24" s="22"/>
      <c r="L24" s="6"/>
    </row>
    <row r="25" spans="1:12" ht="12.75" customHeight="1">
      <c r="B25" s="4" t="s">
        <v>16</v>
      </c>
      <c r="K25" s="23"/>
      <c r="L25" s="6"/>
    </row>
    <row r="26" spans="1:12" ht="12.75" customHeight="1">
      <c r="B26" s="4" t="s">
        <v>17</v>
      </c>
      <c r="K26" s="19">
        <v>32117.1</v>
      </c>
      <c r="L26" s="6"/>
    </row>
    <row r="27" spans="1:12" ht="12.75" hidden="1" customHeight="1">
      <c r="K27" s="23"/>
      <c r="L27" s="6"/>
    </row>
    <row r="28" spans="1:12" ht="12.75" hidden="1" customHeight="1">
      <c r="A28" s="26" t="s">
        <v>18</v>
      </c>
      <c r="K28" s="19">
        <v>0</v>
      </c>
      <c r="L28" s="6"/>
    </row>
    <row r="29" spans="1:12" ht="12.75" hidden="1" customHeight="1">
      <c r="A29" s="26"/>
      <c r="K29" s="25"/>
      <c r="L29" s="6"/>
    </row>
    <row r="30" spans="1:12" ht="18.75" customHeight="1" thickBot="1">
      <c r="A30" s="3" t="s">
        <v>19</v>
      </c>
      <c r="K30" s="27">
        <f>K10+K19+K26</f>
        <v>1905798.5000000002</v>
      </c>
      <c r="L30" s="6"/>
    </row>
    <row r="31" spans="1:12" ht="12.75" customHeight="1" thickTop="1">
      <c r="A31" s="3"/>
      <c r="K31" s="23"/>
      <c r="L31" s="6"/>
    </row>
    <row r="32" spans="1:12" ht="12.75" customHeight="1">
      <c r="A32" s="13" t="s">
        <v>20</v>
      </c>
      <c r="K32" s="28"/>
      <c r="L32" s="6"/>
    </row>
    <row r="33" spans="1:12" ht="12.75" customHeight="1">
      <c r="A33" s="3" t="s">
        <v>21</v>
      </c>
      <c r="K33" s="29">
        <f>SUM($K$34:$K$39)</f>
        <v>1618459.9999999998</v>
      </c>
      <c r="L33" s="6"/>
    </row>
    <row r="34" spans="1:12" ht="12.75" customHeight="1">
      <c r="A34" s="86" t="s">
        <v>22</v>
      </c>
      <c r="K34" s="21">
        <v>1400732.9</v>
      </c>
      <c r="L34" s="6"/>
    </row>
    <row r="35" spans="1:12" ht="13.5" customHeight="1">
      <c r="A35" s="86" t="s">
        <v>23</v>
      </c>
      <c r="K35" s="31">
        <v>108.8</v>
      </c>
      <c r="L35" s="6"/>
    </row>
    <row r="36" spans="1:12" ht="12.75" customHeight="1">
      <c r="A36" s="86" t="s">
        <v>24</v>
      </c>
      <c r="K36" s="31">
        <v>116172.5</v>
      </c>
      <c r="L36" s="6"/>
    </row>
    <row r="37" spans="1:12" ht="12.75" customHeight="1">
      <c r="A37" s="86" t="s">
        <v>25</v>
      </c>
      <c r="K37" s="31">
        <v>95244.5</v>
      </c>
      <c r="L37" s="6"/>
    </row>
    <row r="38" spans="1:12" ht="12.75" customHeight="1">
      <c r="A38" s="86" t="s">
        <v>26</v>
      </c>
      <c r="K38" s="31">
        <v>1226.9000000000001</v>
      </c>
      <c r="L38" s="6"/>
    </row>
    <row r="39" spans="1:12" ht="12.75" customHeight="1">
      <c r="A39" s="87" t="s">
        <v>27</v>
      </c>
      <c r="K39" s="32">
        <v>4974.3999999999996</v>
      </c>
      <c r="L39" s="6"/>
    </row>
    <row r="40" spans="1:12" ht="12.75" customHeight="1">
      <c r="K40" s="33"/>
      <c r="L40" s="6"/>
    </row>
    <row r="41" spans="1:12" ht="12.75" customHeight="1">
      <c r="A41" s="34" t="s">
        <v>28</v>
      </c>
      <c r="K41" s="19">
        <f>SUM($K$42:$K$44)</f>
        <v>30796.199999999997</v>
      </c>
      <c r="L41" s="6"/>
    </row>
    <row r="42" spans="1:12" ht="12.75" customHeight="1">
      <c r="A42" s="30" t="s">
        <v>29</v>
      </c>
      <c r="K42" s="21">
        <v>13718.8</v>
      </c>
      <c r="L42" s="6"/>
    </row>
    <row r="43" spans="1:12" ht="12.75" customHeight="1">
      <c r="A43" s="30" t="s">
        <v>30</v>
      </c>
      <c r="K43" s="21">
        <v>11965</v>
      </c>
      <c r="L43" s="6"/>
    </row>
    <row r="44" spans="1:12" ht="12.75" customHeight="1">
      <c r="A44" s="30" t="s">
        <v>31</v>
      </c>
      <c r="K44" s="18">
        <v>5112.3999999999996</v>
      </c>
      <c r="L44" s="6"/>
    </row>
    <row r="45" spans="1:12" ht="12.75" customHeight="1">
      <c r="A45" s="35"/>
      <c r="K45" s="25"/>
      <c r="L45" s="6"/>
    </row>
    <row r="46" spans="1:12" ht="12.75" customHeight="1">
      <c r="A46" s="34" t="s">
        <v>32</v>
      </c>
      <c r="K46" s="19">
        <f>SUM($K$47:$K$49)</f>
        <v>11680.7</v>
      </c>
      <c r="L46" s="6"/>
    </row>
    <row r="47" spans="1:12" ht="12.75" customHeight="1">
      <c r="A47" s="30" t="s">
        <v>33</v>
      </c>
      <c r="K47" s="21">
        <v>4724.1000000000004</v>
      </c>
      <c r="L47" s="6"/>
    </row>
    <row r="48" spans="1:12" ht="12.75" customHeight="1">
      <c r="A48" s="30" t="s">
        <v>34</v>
      </c>
      <c r="K48" s="21">
        <v>3920.5</v>
      </c>
      <c r="L48" s="6"/>
    </row>
    <row r="49" spans="1:14" ht="12.75" customHeight="1">
      <c r="A49" s="30" t="s">
        <v>35</v>
      </c>
      <c r="K49" s="18">
        <v>3036.1</v>
      </c>
      <c r="L49" s="6"/>
    </row>
    <row r="50" spans="1:14" ht="12.75" customHeight="1">
      <c r="A50" s="35"/>
      <c r="K50" s="25"/>
      <c r="L50" s="6"/>
    </row>
    <row r="51" spans="1:14" ht="2.25" customHeight="1">
      <c r="A51" s="34"/>
      <c r="K51" s="25"/>
      <c r="L51" s="6"/>
    </row>
    <row r="52" spans="1:14" ht="12.75" customHeight="1">
      <c r="A52" s="3" t="s">
        <v>36</v>
      </c>
      <c r="K52" s="19">
        <f>K33+K41+K46</f>
        <v>1660936.8999999997</v>
      </c>
      <c r="L52" s="6"/>
      <c r="M52" s="36"/>
      <c r="N52" s="37"/>
    </row>
    <row r="53" spans="1:14" ht="12.75" customHeight="1">
      <c r="A53" s="35"/>
      <c r="K53" s="23"/>
      <c r="L53" s="6"/>
    </row>
    <row r="54" spans="1:14" ht="12.75" customHeight="1">
      <c r="A54" s="34" t="s">
        <v>37</v>
      </c>
      <c r="K54" s="19">
        <v>25719.9</v>
      </c>
      <c r="L54" s="6"/>
    </row>
    <row r="55" spans="1:14" ht="12.75" customHeight="1">
      <c r="A55" s="35"/>
      <c r="K55" s="22"/>
      <c r="L55" s="6"/>
    </row>
    <row r="56" spans="1:14" ht="12.75" customHeight="1">
      <c r="A56" s="3" t="s">
        <v>38</v>
      </c>
      <c r="K56" s="19">
        <f>SUM($K$57:$K$58)</f>
        <v>219141.7</v>
      </c>
      <c r="L56" s="6"/>
    </row>
    <row r="57" spans="1:14" ht="12.75" customHeight="1">
      <c r="B57" s="35" t="s">
        <v>84</v>
      </c>
      <c r="K57" s="21">
        <v>100077.6</v>
      </c>
      <c r="L57" s="6"/>
    </row>
    <row r="58" spans="1:14" ht="14">
      <c r="B58" s="35" t="s">
        <v>85</v>
      </c>
      <c r="K58" s="18">
        <v>119064.1</v>
      </c>
      <c r="L58" s="6"/>
    </row>
    <row r="59" spans="1:14" ht="7.5" customHeight="1">
      <c r="A59" s="3"/>
      <c r="K59" s="25"/>
      <c r="L59" s="6"/>
    </row>
    <row r="60" spans="1:14" ht="14.5" thickBot="1">
      <c r="A60" s="3" t="s">
        <v>39</v>
      </c>
      <c r="K60" s="27">
        <f>K52+K54+K56</f>
        <v>1905798.4999999995</v>
      </c>
      <c r="L60" s="6"/>
    </row>
    <row r="61" spans="1:14" ht="12.5" customHeight="1" thickTop="1">
      <c r="K61" s="38"/>
    </row>
    <row r="62" spans="1:14" ht="12.75" customHeight="1">
      <c r="A62" s="4" t="s">
        <v>40</v>
      </c>
      <c r="I62" s="39"/>
      <c r="J62" s="40"/>
    </row>
    <row r="63" spans="1:14" ht="12.75" customHeight="1">
      <c r="I63" s="39"/>
      <c r="J63" s="40"/>
    </row>
    <row r="64" spans="1:14" ht="12.75" customHeight="1">
      <c r="A64" s="41"/>
      <c r="I64" s="39"/>
      <c r="J64" s="40"/>
    </row>
    <row r="65" spans="1:12" ht="12.75" customHeight="1">
      <c r="A65" s="41"/>
      <c r="I65" s="39"/>
      <c r="J65" s="40"/>
      <c r="K65" s="42"/>
    </row>
    <row r="66" spans="1:12" ht="12.75" customHeight="1">
      <c r="A66" s="41"/>
      <c r="B66" s="82" t="s">
        <v>86</v>
      </c>
      <c r="C66" s="43"/>
      <c r="D66" s="83"/>
      <c r="E66" s="83"/>
      <c r="F66" s="82"/>
      <c r="G66" s="82" t="s">
        <v>87</v>
      </c>
      <c r="I66" s="39"/>
      <c r="J66" s="40"/>
    </row>
    <row r="67" spans="1:12" ht="12.75" customHeight="1">
      <c r="A67" s="41"/>
      <c r="B67" s="83" t="s">
        <v>88</v>
      </c>
      <c r="C67" s="43"/>
      <c r="D67" s="83"/>
      <c r="E67" s="83"/>
      <c r="F67" s="83" t="s">
        <v>92</v>
      </c>
      <c r="I67" s="39"/>
      <c r="J67" s="40"/>
    </row>
    <row r="68" spans="1:12" ht="12.75" customHeight="1">
      <c r="A68" s="43"/>
      <c r="B68" s="43"/>
      <c r="C68" s="43"/>
      <c r="D68" s="43"/>
      <c r="E68" s="43"/>
      <c r="F68" s="43"/>
      <c r="G68" s="44"/>
      <c r="H68" s="44"/>
      <c r="I68" s="45"/>
      <c r="J68" s="44"/>
      <c r="K68" s="44"/>
    </row>
    <row r="69" spans="1:12" ht="12.75" customHeight="1">
      <c r="A69" s="46"/>
      <c r="B69" s="43"/>
      <c r="C69" s="43"/>
      <c r="D69" s="43"/>
      <c r="E69" s="43"/>
      <c r="F69" s="43"/>
      <c r="G69" s="46"/>
      <c r="H69" s="46"/>
      <c r="I69" s="46"/>
      <c r="J69" s="46"/>
      <c r="K69" s="46"/>
    </row>
    <row r="70" spans="1:12" s="5" customFormat="1" ht="12.75" customHeight="1">
      <c r="B70" s="43"/>
      <c r="C70" s="43"/>
      <c r="D70" s="43"/>
      <c r="E70" s="43"/>
      <c r="F70" s="43"/>
    </row>
    <row r="71" spans="1:12" ht="12.75" customHeight="1">
      <c r="B71" s="43"/>
      <c r="C71" s="43"/>
      <c r="D71" s="85" t="s">
        <v>90</v>
      </c>
      <c r="E71" s="43"/>
      <c r="F71" s="43"/>
      <c r="K71" s="6"/>
    </row>
    <row r="72" spans="1:12" ht="12.75" customHeight="1">
      <c r="B72" s="43"/>
      <c r="C72" s="43"/>
      <c r="D72" s="84" t="s">
        <v>89</v>
      </c>
      <c r="E72" s="43"/>
      <c r="F72" s="43"/>
      <c r="L72" s="6"/>
    </row>
    <row r="73" spans="1:12" s="48" customFormat="1" ht="12.75" customHeight="1">
      <c r="A73" s="4"/>
      <c r="B73" s="4"/>
      <c r="C73" s="4"/>
      <c r="D73" s="4"/>
      <c r="E73" s="4"/>
      <c r="F73" s="4"/>
      <c r="G73" s="4"/>
      <c r="H73" s="4"/>
      <c r="I73" s="4"/>
      <c r="J73" s="9"/>
      <c r="K73" s="2"/>
      <c r="L73" s="2"/>
    </row>
    <row r="75" spans="1:12" s="5" customFormat="1" ht="12.75" customHeight="1">
      <c r="A75" s="4"/>
      <c r="B75" s="4"/>
      <c r="C75" s="4"/>
      <c r="D75" s="4"/>
      <c r="E75" s="4"/>
      <c r="F75" s="4"/>
      <c r="G75" s="4"/>
      <c r="H75" s="4"/>
      <c r="I75" s="4"/>
      <c r="J75" s="9"/>
      <c r="K75" s="2"/>
      <c r="L75" s="2"/>
    </row>
  </sheetData>
  <pageMargins left="1.58" right="0.15748031496062992" top="0.65" bottom="0.39370078740157483" header="0.78740157480314965" footer="0.78740157480314965"/>
  <pageSetup scale="7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T71"/>
  <sheetViews>
    <sheetView showGridLines="0" tabSelected="1" view="pageBreakPreview" zoomScaleNormal="80" zoomScaleSheetLayoutView="100" workbookViewId="0">
      <selection activeCell="F68" sqref="F68"/>
    </sheetView>
  </sheetViews>
  <sheetFormatPr defaultColWidth="10.7265625" defaultRowHeight="14.25" customHeight="1"/>
  <cols>
    <col min="1" max="1" width="1.26953125" style="4" customWidth="1"/>
    <col min="2" max="2" width="1.7265625" style="4" customWidth="1"/>
    <col min="3" max="3" width="1.453125" style="4" customWidth="1"/>
    <col min="4" max="4" width="1.81640625" style="4" customWidth="1"/>
    <col min="5" max="5" width="4.54296875" style="4" customWidth="1"/>
    <col min="6" max="6" width="3.453125" style="4" customWidth="1"/>
    <col min="7" max="7" width="12.453125" style="4" customWidth="1"/>
    <col min="8" max="8" width="43.1796875" style="4" customWidth="1"/>
    <col min="9" max="9" width="1.54296875" style="9" customWidth="1"/>
    <col min="10" max="10" width="16.81640625" style="53" bestFit="1" customWidth="1"/>
    <col min="11" max="11" width="3.26953125" style="54" customWidth="1"/>
    <col min="12" max="16384" width="10.7265625" style="4"/>
  </cols>
  <sheetData>
    <row r="1" spans="1:20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"/>
      <c r="M1" s="5"/>
      <c r="N1" s="6"/>
      <c r="O1" s="5"/>
      <c r="P1" s="5"/>
      <c r="Q1" s="5"/>
      <c r="R1" s="5"/>
      <c r="S1" s="5"/>
      <c r="T1" s="5"/>
    </row>
    <row r="2" spans="1:20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5"/>
      <c r="N2" s="6"/>
      <c r="O2" s="5"/>
      <c r="P2" s="5"/>
      <c r="Q2" s="5"/>
      <c r="R2" s="5"/>
      <c r="S2" s="5"/>
      <c r="T2" s="5"/>
    </row>
    <row r="3" spans="1:20" ht="14">
      <c r="A3" s="1" t="s">
        <v>2</v>
      </c>
      <c r="B3" s="8"/>
      <c r="C3" s="8"/>
      <c r="D3" s="8"/>
      <c r="E3" s="8"/>
      <c r="F3" s="8"/>
      <c r="G3" s="8"/>
      <c r="H3" s="8"/>
      <c r="I3" s="8"/>
      <c r="J3" s="50"/>
      <c r="K3" s="51"/>
      <c r="L3" s="5"/>
      <c r="M3" s="5"/>
      <c r="N3" s="6"/>
      <c r="O3" s="5"/>
      <c r="P3" s="5"/>
      <c r="Q3" s="5"/>
      <c r="R3" s="5"/>
      <c r="S3" s="5"/>
      <c r="T3" s="5"/>
    </row>
    <row r="4" spans="1:20" ht="14.25" customHeight="1">
      <c r="A4" s="1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4.25" customHeight="1">
      <c r="A5" s="52" t="s">
        <v>77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20" ht="14.25" customHeight="1">
      <c r="A6" s="8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0" ht="11.25" customHeight="1" thickBot="1">
      <c r="A7" s="24"/>
    </row>
    <row r="8" spans="1:20" ht="14.25" customHeight="1" thickTop="1">
      <c r="A8" s="55"/>
      <c r="B8" s="10"/>
      <c r="C8" s="10"/>
      <c r="D8" s="10"/>
      <c r="E8" s="10"/>
      <c r="F8" s="10"/>
      <c r="G8" s="10"/>
      <c r="H8" s="10"/>
      <c r="I8" s="11"/>
      <c r="J8" s="56"/>
      <c r="K8" s="57"/>
    </row>
    <row r="9" spans="1:20" ht="14.25" customHeight="1">
      <c r="A9" s="5"/>
      <c r="B9" s="5"/>
      <c r="C9" s="5"/>
      <c r="D9" s="5"/>
      <c r="E9" s="5"/>
      <c r="F9" s="5"/>
      <c r="G9" s="5"/>
      <c r="H9" s="5"/>
      <c r="I9" s="14"/>
      <c r="J9" s="15">
        <v>2020</v>
      </c>
      <c r="K9" s="58"/>
    </row>
    <row r="10" spans="1:20" ht="14.25" customHeight="1">
      <c r="A10" s="49" t="s">
        <v>41</v>
      </c>
      <c r="B10" s="5"/>
      <c r="C10" s="5"/>
      <c r="D10" s="5"/>
      <c r="E10" s="5"/>
      <c r="F10" s="5"/>
      <c r="G10" s="5"/>
      <c r="H10" s="5"/>
      <c r="I10" s="20"/>
      <c r="J10" s="59"/>
      <c r="K10" s="60"/>
    </row>
    <row r="11" spans="1:20" ht="14.25" customHeight="1">
      <c r="B11" s="35" t="s">
        <v>42</v>
      </c>
      <c r="C11" s="5"/>
      <c r="D11" s="5"/>
      <c r="E11" s="5"/>
      <c r="F11" s="5"/>
      <c r="G11" s="5"/>
      <c r="H11" s="5"/>
      <c r="I11" s="20"/>
      <c r="J11" s="61">
        <v>101218.1</v>
      </c>
      <c r="K11" s="62"/>
    </row>
    <row r="12" spans="1:20" ht="14.25" customHeight="1">
      <c r="B12" s="63" t="s">
        <v>43</v>
      </c>
      <c r="C12" s="63"/>
      <c r="D12" s="63"/>
      <c r="E12" s="63"/>
      <c r="F12" s="63"/>
      <c r="G12" s="63"/>
      <c r="H12" s="63"/>
      <c r="I12" s="64"/>
      <c r="J12" s="61">
        <v>4366.1000000000004</v>
      </c>
      <c r="K12" s="62"/>
    </row>
    <row r="13" spans="1:20" ht="14.25" customHeight="1">
      <c r="B13" s="65" t="s">
        <v>44</v>
      </c>
      <c r="C13" s="63"/>
      <c r="D13" s="63"/>
      <c r="E13" s="63"/>
      <c r="F13" s="63"/>
      <c r="G13" s="63"/>
      <c r="H13" s="63"/>
      <c r="I13" s="64"/>
      <c r="J13" s="61">
        <v>7223</v>
      </c>
      <c r="K13" s="62"/>
    </row>
    <row r="14" spans="1:20" ht="14.25" hidden="1" customHeight="1">
      <c r="B14" s="63" t="s">
        <v>45</v>
      </c>
      <c r="C14" s="63"/>
      <c r="D14" s="63"/>
      <c r="E14" s="63"/>
      <c r="F14" s="63"/>
      <c r="G14" s="63"/>
      <c r="H14" s="63"/>
      <c r="I14" s="64"/>
      <c r="J14" s="61">
        <v>0</v>
      </c>
      <c r="K14" s="62"/>
    </row>
    <row r="15" spans="1:20" ht="14.25" customHeight="1">
      <c r="B15" s="66" t="s">
        <v>46</v>
      </c>
      <c r="C15" s="63"/>
      <c r="D15" s="63"/>
      <c r="E15" s="63"/>
      <c r="F15" s="63"/>
      <c r="G15" s="63"/>
      <c r="H15" s="63"/>
      <c r="I15" s="64"/>
      <c r="J15" s="61">
        <v>69.7</v>
      </c>
      <c r="K15" s="62"/>
    </row>
    <row r="16" spans="1:20" ht="14.25" customHeight="1">
      <c r="B16" s="35" t="s">
        <v>47</v>
      </c>
      <c r="C16" s="63"/>
      <c r="D16" s="63"/>
      <c r="E16" s="63"/>
      <c r="F16" s="63"/>
      <c r="G16" s="63"/>
      <c r="H16" s="63"/>
      <c r="I16" s="64"/>
      <c r="J16" s="61">
        <v>3664.6</v>
      </c>
      <c r="K16" s="62"/>
    </row>
    <row r="17" spans="1:11" ht="14.25" customHeight="1">
      <c r="B17" s="35" t="s">
        <v>48</v>
      </c>
      <c r="C17" s="63"/>
      <c r="D17" s="63"/>
      <c r="E17" s="63"/>
      <c r="F17" s="63"/>
      <c r="G17" s="63"/>
      <c r="H17" s="63"/>
      <c r="I17" s="64"/>
      <c r="J17" s="61">
        <v>226.9</v>
      </c>
      <c r="K17" s="62"/>
    </row>
    <row r="18" spans="1:11" ht="14.25" customHeight="1">
      <c r="B18" s="35" t="s">
        <v>49</v>
      </c>
      <c r="C18" s="63"/>
      <c r="D18" s="63"/>
      <c r="E18" s="63"/>
      <c r="F18" s="63"/>
      <c r="G18" s="63"/>
      <c r="H18" s="63"/>
      <c r="I18" s="64"/>
      <c r="J18" s="61">
        <v>15106.9</v>
      </c>
      <c r="K18" s="62"/>
    </row>
    <row r="19" spans="1:11" ht="14.25" customHeight="1">
      <c r="B19" s="35" t="s">
        <v>50</v>
      </c>
      <c r="C19" s="63"/>
      <c r="D19" s="63"/>
      <c r="E19" s="63"/>
      <c r="F19" s="63"/>
      <c r="G19" s="63"/>
      <c r="H19" s="63"/>
      <c r="I19" s="64"/>
      <c r="J19" s="61">
        <v>10352</v>
      </c>
      <c r="K19" s="62"/>
    </row>
    <row r="20" spans="1:11" ht="14.25" customHeight="1">
      <c r="B20" s="35" t="s">
        <v>51</v>
      </c>
      <c r="C20" s="63"/>
      <c r="D20" s="63"/>
      <c r="E20" s="63"/>
      <c r="F20" s="63"/>
      <c r="G20" s="63"/>
      <c r="H20" s="63"/>
      <c r="I20" s="64"/>
      <c r="J20" s="67">
        <v>8256.5</v>
      </c>
      <c r="K20" s="62"/>
    </row>
    <row r="21" spans="1:11" ht="14.25" customHeight="1">
      <c r="A21" s="68" t="s">
        <v>52</v>
      </c>
      <c r="C21" s="63"/>
      <c r="F21" s="63"/>
      <c r="G21" s="63"/>
      <c r="H21" s="63"/>
      <c r="I21" s="64"/>
      <c r="J21" s="61">
        <f>SUM(J11:J20)</f>
        <v>150483.80000000002</v>
      </c>
      <c r="K21" s="62"/>
    </row>
    <row r="22" spans="1:11" ht="14.25" customHeight="1">
      <c r="A22" s="68"/>
      <c r="C22" s="63"/>
      <c r="D22" s="63"/>
      <c r="E22" s="63"/>
      <c r="F22" s="63"/>
      <c r="G22" s="63"/>
      <c r="H22" s="63"/>
      <c r="I22" s="64"/>
      <c r="J22" s="61"/>
      <c r="K22" s="62"/>
    </row>
    <row r="23" spans="1:11" ht="14.25" customHeight="1">
      <c r="A23" s="49" t="s">
        <v>53</v>
      </c>
      <c r="B23" s="69"/>
      <c r="C23" s="70"/>
      <c r="D23" s="63"/>
      <c r="E23" s="63"/>
      <c r="F23" s="63"/>
      <c r="G23" s="63"/>
      <c r="H23" s="63"/>
      <c r="I23" s="64"/>
      <c r="J23" s="71"/>
      <c r="K23" s="60"/>
    </row>
    <row r="24" spans="1:11" ht="14.25" customHeight="1">
      <c r="A24" s="49"/>
      <c r="B24" s="35" t="s">
        <v>54</v>
      </c>
      <c r="C24" s="70"/>
      <c r="D24" s="63"/>
      <c r="E24" s="63"/>
      <c r="F24" s="63"/>
      <c r="G24" s="63"/>
      <c r="H24" s="63"/>
      <c r="I24" s="64"/>
      <c r="J24" s="61">
        <v>29723.200000000001</v>
      </c>
      <c r="K24" s="60"/>
    </row>
    <row r="25" spans="1:11" ht="14.25" customHeight="1">
      <c r="A25" s="49"/>
      <c r="B25" s="35" t="s">
        <v>55</v>
      </c>
      <c r="C25" s="70"/>
      <c r="D25" s="63"/>
      <c r="E25" s="63"/>
      <c r="F25" s="63"/>
      <c r="G25" s="63"/>
      <c r="H25" s="63"/>
      <c r="I25" s="64"/>
      <c r="J25" s="61">
        <v>6541</v>
      </c>
      <c r="K25" s="60"/>
    </row>
    <row r="26" spans="1:11" ht="14.25" customHeight="1">
      <c r="A26" s="49"/>
      <c r="B26" s="35" t="s">
        <v>56</v>
      </c>
      <c r="C26" s="70"/>
      <c r="D26" s="63"/>
      <c r="E26" s="63"/>
      <c r="F26" s="63"/>
      <c r="G26" s="63"/>
      <c r="H26" s="63"/>
      <c r="I26" s="64"/>
      <c r="J26" s="61">
        <v>5487.3</v>
      </c>
      <c r="K26" s="60"/>
    </row>
    <row r="27" spans="1:11" ht="14.25" hidden="1" customHeight="1">
      <c r="A27" s="49"/>
      <c r="B27" s="35" t="s">
        <v>57</v>
      </c>
      <c r="C27" s="70"/>
      <c r="D27" s="63"/>
      <c r="E27" s="63"/>
      <c r="F27" s="63"/>
      <c r="G27" s="63"/>
      <c r="H27" s="63"/>
      <c r="I27" s="64"/>
      <c r="J27" s="61">
        <v>0</v>
      </c>
      <c r="K27" s="60"/>
    </row>
    <row r="28" spans="1:11" ht="14.25" customHeight="1">
      <c r="A28" s="49"/>
      <c r="B28" s="35" t="s">
        <v>48</v>
      </c>
      <c r="C28" s="70"/>
      <c r="D28" s="63"/>
      <c r="E28" s="63"/>
      <c r="F28" s="63"/>
      <c r="G28" s="63"/>
      <c r="H28" s="63"/>
      <c r="I28" s="64"/>
      <c r="J28" s="61">
        <v>9.6</v>
      </c>
      <c r="K28" s="60"/>
    </row>
    <row r="29" spans="1:11" ht="14.25" customHeight="1">
      <c r="A29" s="49"/>
      <c r="B29" s="35" t="s">
        <v>58</v>
      </c>
      <c r="C29" s="70"/>
      <c r="D29" s="63"/>
      <c r="E29" s="63"/>
      <c r="F29" s="63"/>
      <c r="G29" s="63"/>
      <c r="H29" s="63"/>
      <c r="I29" s="64"/>
      <c r="J29" s="61">
        <v>8191</v>
      </c>
      <c r="K29" s="60"/>
    </row>
    <row r="30" spans="1:11" ht="14.25" customHeight="1">
      <c r="A30" s="49"/>
      <c r="B30" s="35" t="s">
        <v>59</v>
      </c>
      <c r="C30" s="70"/>
      <c r="D30" s="63"/>
      <c r="E30" s="63"/>
      <c r="F30" s="63"/>
      <c r="G30" s="63"/>
      <c r="H30" s="63"/>
      <c r="I30" s="64"/>
      <c r="J30" s="61">
        <v>1547.1</v>
      </c>
      <c r="K30" s="60"/>
    </row>
    <row r="31" spans="1:11" ht="14.25" customHeight="1">
      <c r="B31" s="35" t="s">
        <v>51</v>
      </c>
      <c r="C31" s="70"/>
      <c r="D31" s="69"/>
      <c r="E31" s="63"/>
      <c r="F31" s="63"/>
      <c r="G31" s="63"/>
      <c r="H31" s="63"/>
      <c r="I31" s="64"/>
      <c r="J31" s="72">
        <v>22798.2</v>
      </c>
      <c r="K31" s="62"/>
    </row>
    <row r="32" spans="1:11" ht="14.25" customHeight="1">
      <c r="B32" s="69"/>
      <c r="C32" s="70"/>
      <c r="D32" s="69"/>
      <c r="E32" s="63"/>
      <c r="F32" s="63"/>
      <c r="G32" s="63"/>
      <c r="H32" s="63"/>
      <c r="I32" s="64"/>
      <c r="J32" s="61">
        <f>SUM(J24:J31)</f>
        <v>74297.399999999994</v>
      </c>
      <c r="K32" s="62"/>
    </row>
    <row r="33" spans="1:12" ht="14.25" customHeight="1">
      <c r="B33" s="69"/>
      <c r="C33" s="70"/>
      <c r="D33" s="69"/>
      <c r="E33" s="63"/>
      <c r="F33" s="63"/>
      <c r="G33" s="63"/>
      <c r="H33" s="63"/>
      <c r="I33" s="64"/>
      <c r="J33" s="61"/>
      <c r="K33" s="62"/>
    </row>
    <row r="34" spans="1:12" ht="14.25" customHeight="1">
      <c r="A34" s="35" t="s">
        <v>60</v>
      </c>
      <c r="B34" s="69"/>
      <c r="C34" s="70"/>
      <c r="D34" s="69"/>
      <c r="E34" s="63"/>
      <c r="F34" s="63"/>
      <c r="G34" s="63"/>
      <c r="H34" s="63"/>
      <c r="I34" s="64"/>
      <c r="J34" s="61">
        <v>11903.5</v>
      </c>
      <c r="K34" s="62"/>
    </row>
    <row r="35" spans="1:12" ht="14.25" customHeight="1">
      <c r="A35" s="35"/>
      <c r="B35" s="69"/>
      <c r="C35" s="70"/>
      <c r="D35" s="69"/>
      <c r="E35" s="63"/>
      <c r="F35" s="63"/>
      <c r="G35" s="63"/>
      <c r="H35" s="63"/>
      <c r="I35" s="64"/>
      <c r="J35" s="73">
        <f>+J32+J34</f>
        <v>86200.9</v>
      </c>
      <c r="K35" s="62"/>
    </row>
    <row r="36" spans="1:12" ht="14.25" customHeight="1">
      <c r="A36" s="35"/>
      <c r="B36" s="69"/>
      <c r="C36" s="70"/>
      <c r="D36" s="69"/>
      <c r="E36" s="63"/>
      <c r="F36" s="63"/>
      <c r="G36" s="63"/>
      <c r="H36" s="63"/>
      <c r="I36" s="64"/>
      <c r="J36" s="74"/>
      <c r="K36" s="62"/>
    </row>
    <row r="37" spans="1:12" ht="14.25" customHeight="1">
      <c r="A37" s="68" t="s">
        <v>61</v>
      </c>
      <c r="B37" s="63"/>
      <c r="C37" s="63"/>
      <c r="D37" s="63"/>
      <c r="E37" s="63"/>
      <c r="F37" s="63"/>
      <c r="G37" s="63"/>
      <c r="H37" s="63"/>
      <c r="I37" s="64"/>
      <c r="J37" s="67">
        <f>+J21-J35</f>
        <v>64282.900000000023</v>
      </c>
      <c r="K37" s="62"/>
    </row>
    <row r="38" spans="1:12" ht="14.25" customHeight="1">
      <c r="A38" s="68"/>
      <c r="B38" s="63"/>
      <c r="C38" s="63"/>
      <c r="D38" s="63"/>
      <c r="E38" s="63"/>
      <c r="F38" s="63"/>
      <c r="G38" s="63"/>
      <c r="H38" s="63"/>
      <c r="I38" s="64"/>
      <c r="J38" s="71"/>
      <c r="K38" s="62"/>
    </row>
    <row r="39" spans="1:12" ht="14.25" customHeight="1">
      <c r="A39" s="68" t="s">
        <v>62</v>
      </c>
      <c r="B39" s="63"/>
      <c r="C39" s="63"/>
      <c r="D39" s="63"/>
      <c r="E39" s="63"/>
      <c r="F39" s="63"/>
      <c r="G39" s="63"/>
      <c r="H39" s="63"/>
      <c r="I39" s="64"/>
      <c r="J39" s="61"/>
      <c r="K39" s="62"/>
    </row>
    <row r="40" spans="1:12" ht="14.25" customHeight="1">
      <c r="B40" s="35" t="s">
        <v>63</v>
      </c>
      <c r="C40" s="63"/>
      <c r="D40" s="68"/>
      <c r="E40" s="63"/>
      <c r="F40" s="63"/>
      <c r="G40" s="63"/>
      <c r="H40" s="63"/>
      <c r="I40" s="64"/>
      <c r="J40" s="61">
        <v>27351.9</v>
      </c>
      <c r="K40" s="62"/>
    </row>
    <row r="41" spans="1:12" ht="14.25" customHeight="1">
      <c r="B41" s="35" t="s">
        <v>64</v>
      </c>
      <c r="C41" s="63"/>
      <c r="D41" s="63"/>
      <c r="E41" s="63"/>
      <c r="F41" s="63"/>
      <c r="G41" s="63"/>
      <c r="H41" s="63"/>
      <c r="I41" s="64"/>
      <c r="J41" s="75">
        <v>22341.5</v>
      </c>
      <c r="K41" s="62"/>
    </row>
    <row r="42" spans="1:12" ht="14.25" customHeight="1">
      <c r="B42" s="35" t="s">
        <v>65</v>
      </c>
      <c r="C42" s="63"/>
      <c r="D42" s="63"/>
      <c r="E42" s="68"/>
      <c r="F42" s="63"/>
      <c r="G42" s="63"/>
      <c r="H42" s="63"/>
      <c r="I42" s="64"/>
      <c r="J42" s="67">
        <v>3415.5</v>
      </c>
      <c r="K42" s="62"/>
    </row>
    <row r="43" spans="1:12" ht="14.25" customHeight="1">
      <c r="B43" s="63"/>
      <c r="C43" s="63"/>
      <c r="D43" s="63"/>
      <c r="E43" s="68"/>
      <c r="F43" s="63"/>
      <c r="G43" s="63"/>
      <c r="H43" s="63"/>
      <c r="I43" s="64"/>
      <c r="J43" s="73">
        <f>SUM(J40:J42)</f>
        <v>53108.9</v>
      </c>
      <c r="K43" s="62"/>
    </row>
    <row r="44" spans="1:12" ht="14.25" customHeight="1">
      <c r="A44" s="68" t="s">
        <v>66</v>
      </c>
      <c r="B44" s="63"/>
      <c r="C44" s="63"/>
      <c r="D44" s="63"/>
      <c r="E44" s="68"/>
      <c r="F44" s="63"/>
      <c r="G44" s="63"/>
      <c r="H44" s="63"/>
      <c r="I44" s="64"/>
      <c r="J44" s="61">
        <f>ROUND(J37-J43,2)</f>
        <v>11174</v>
      </c>
      <c r="K44" s="60"/>
      <c r="L44" s="37"/>
    </row>
    <row r="45" spans="1:12" ht="14.25" hidden="1" customHeight="1">
      <c r="A45" s="68"/>
      <c r="B45" s="35" t="s">
        <v>67</v>
      </c>
      <c r="C45" s="63"/>
      <c r="D45" s="63"/>
      <c r="E45" s="68"/>
      <c r="F45" s="63"/>
      <c r="G45" s="63"/>
      <c r="H45" s="63"/>
      <c r="I45" s="64"/>
      <c r="J45" s="61">
        <v>0</v>
      </c>
      <c r="K45" s="60"/>
    </row>
    <row r="46" spans="1:12" ht="14.25" customHeight="1">
      <c r="A46" s="63"/>
      <c r="B46" s="76" t="s">
        <v>68</v>
      </c>
      <c r="C46" s="63"/>
      <c r="D46" s="63"/>
      <c r="E46" s="68"/>
      <c r="F46" s="63"/>
      <c r="G46" s="63"/>
      <c r="H46" s="63"/>
      <c r="I46" s="64"/>
      <c r="J46" s="67">
        <v>3831.3</v>
      </c>
      <c r="K46" s="60"/>
    </row>
    <row r="47" spans="1:12" ht="14.25" customHeight="1">
      <c r="A47" s="63"/>
      <c r="B47" s="35" t="s">
        <v>69</v>
      </c>
      <c r="C47" s="63"/>
      <c r="D47" s="63"/>
      <c r="E47" s="68"/>
      <c r="F47" s="63"/>
      <c r="G47" s="63"/>
      <c r="H47" s="63"/>
      <c r="I47" s="64"/>
      <c r="J47" s="61">
        <f>+J44+J46</f>
        <v>15005.3</v>
      </c>
      <c r="K47" s="60"/>
    </row>
    <row r="48" spans="1:12" ht="14.25" customHeight="1">
      <c r="A48" s="63"/>
      <c r="B48" s="35" t="s">
        <v>70</v>
      </c>
      <c r="C48" s="63"/>
      <c r="D48" s="63"/>
      <c r="E48" s="68"/>
      <c r="F48" s="63"/>
      <c r="G48" s="63"/>
      <c r="H48" s="63"/>
      <c r="I48" s="64"/>
      <c r="J48" s="77">
        <v>-5371.8</v>
      </c>
      <c r="K48" s="60"/>
    </row>
    <row r="49" spans="1:11" ht="14.25" customHeight="1">
      <c r="A49" s="63"/>
      <c r="B49" s="35" t="s">
        <v>71</v>
      </c>
      <c r="C49" s="63"/>
      <c r="D49" s="63"/>
      <c r="E49" s="68"/>
      <c r="F49" s="63"/>
      <c r="G49" s="63"/>
      <c r="H49" s="63"/>
      <c r="I49" s="64"/>
      <c r="J49" s="78">
        <v>-896.8</v>
      </c>
      <c r="K49" s="60"/>
    </row>
    <row r="50" spans="1:11" ht="14.25" customHeight="1">
      <c r="A50" s="63"/>
      <c r="B50" s="35" t="s">
        <v>72</v>
      </c>
      <c r="C50" s="63"/>
      <c r="D50" s="63"/>
      <c r="E50" s="68"/>
      <c r="F50" s="63"/>
      <c r="G50" s="63"/>
      <c r="H50" s="63"/>
      <c r="I50" s="64"/>
      <c r="J50" s="61">
        <f>+J47+J48+J49</f>
        <v>8736.7000000000007</v>
      </c>
      <c r="K50" s="60"/>
    </row>
    <row r="51" spans="1:11" ht="14.25" customHeight="1">
      <c r="A51" s="63"/>
      <c r="B51" s="35" t="s">
        <v>73</v>
      </c>
      <c r="C51" s="63"/>
      <c r="D51" s="63"/>
      <c r="E51" s="68"/>
      <c r="F51" s="63"/>
      <c r="G51" s="63"/>
      <c r="H51" s="63"/>
      <c r="I51" s="64"/>
      <c r="J51" s="78">
        <v>-1091</v>
      </c>
      <c r="K51" s="60"/>
    </row>
    <row r="52" spans="1:11" ht="14.25" customHeight="1" thickBot="1">
      <c r="A52" s="68" t="s">
        <v>74</v>
      </c>
      <c r="B52" s="68"/>
      <c r="C52" s="68"/>
      <c r="D52" s="68"/>
      <c r="E52" s="68"/>
      <c r="F52" s="68"/>
      <c r="G52" s="68"/>
      <c r="H52" s="63"/>
      <c r="I52" s="64"/>
      <c r="J52" s="79">
        <f>ROUND(J50+J51,2)</f>
        <v>7645.7</v>
      </c>
      <c r="K52" s="62"/>
    </row>
    <row r="53" spans="1:11" ht="14.25" customHeight="1" thickTop="1">
      <c r="A53" s="63"/>
      <c r="B53" s="63"/>
      <c r="C53" s="63"/>
      <c r="D53" s="63"/>
      <c r="E53" s="63"/>
      <c r="F53" s="63"/>
      <c r="G53" s="63"/>
      <c r="H53" s="63"/>
      <c r="I53" s="64"/>
      <c r="J53" s="80"/>
      <c r="K53" s="60"/>
    </row>
    <row r="54" spans="1:11" ht="14.25" customHeight="1">
      <c r="A54" s="63" t="s">
        <v>40</v>
      </c>
      <c r="B54" s="63"/>
      <c r="C54" s="63"/>
      <c r="D54" s="63"/>
      <c r="E54" s="63"/>
      <c r="F54" s="63"/>
      <c r="G54" s="63"/>
      <c r="H54" s="63"/>
      <c r="I54" s="64"/>
      <c r="J54" s="44"/>
      <c r="K54" s="60"/>
    </row>
    <row r="55" spans="1:11" ht="14.25" customHeight="1">
      <c r="A55" s="63"/>
      <c r="B55" s="63"/>
      <c r="C55" s="63"/>
      <c r="D55" s="63"/>
      <c r="E55" s="63"/>
      <c r="F55" s="63"/>
      <c r="G55" s="63"/>
      <c r="H55" s="63"/>
      <c r="I55" s="64"/>
      <c r="J55" s="81"/>
      <c r="K55" s="60"/>
    </row>
    <row r="56" spans="1:11" ht="14.25" customHeight="1">
      <c r="A56" s="63"/>
      <c r="B56" s="63"/>
      <c r="C56" s="63"/>
      <c r="D56" s="63"/>
      <c r="E56" s="63"/>
      <c r="F56" s="63"/>
      <c r="G56" s="63"/>
      <c r="H56" s="63"/>
      <c r="I56" s="64"/>
      <c r="J56" s="81"/>
      <c r="K56" s="60"/>
    </row>
    <row r="57" spans="1:11" ht="14.25" customHeight="1">
      <c r="A57" s="43"/>
      <c r="B57" s="44"/>
      <c r="C57" s="44"/>
      <c r="D57" s="44"/>
      <c r="E57" s="44"/>
      <c r="F57" s="44"/>
      <c r="G57" s="44"/>
      <c r="H57" s="44"/>
      <c r="I57" s="44"/>
      <c r="K57" s="44"/>
    </row>
    <row r="58" spans="1:11" ht="14.25" customHeight="1">
      <c r="A58" s="43"/>
      <c r="B58" s="44"/>
      <c r="C58" s="44"/>
      <c r="D58" s="44"/>
      <c r="E58" s="82" t="s">
        <v>83</v>
      </c>
      <c r="F58" s="43"/>
      <c r="G58" s="83"/>
      <c r="H58" s="83"/>
      <c r="I58" s="82" t="s">
        <v>79</v>
      </c>
      <c r="K58" s="44"/>
    </row>
    <row r="59" spans="1:11" ht="14.25" customHeight="1">
      <c r="A59" s="46"/>
      <c r="B59" s="46"/>
      <c r="C59" s="47"/>
      <c r="D59" s="46"/>
      <c r="E59" s="83" t="s">
        <v>82</v>
      </c>
      <c r="F59" s="43"/>
      <c r="G59" s="83"/>
      <c r="H59" s="83"/>
      <c r="I59" s="83" t="s">
        <v>80</v>
      </c>
      <c r="J59" s="46"/>
      <c r="K59" s="46"/>
    </row>
    <row r="60" spans="1:11" ht="12.75" customHeight="1">
      <c r="A60" s="43"/>
      <c r="B60" s="44"/>
      <c r="C60" s="44"/>
      <c r="D60" s="44"/>
      <c r="E60" s="43"/>
      <c r="F60" s="43"/>
      <c r="G60" s="43"/>
      <c r="H60" s="43"/>
      <c r="I60" s="43"/>
      <c r="J60" s="44"/>
      <c r="K60" s="44"/>
    </row>
    <row r="61" spans="1:11" ht="14.25" customHeight="1">
      <c r="E61" s="43"/>
      <c r="F61" s="43"/>
      <c r="G61" s="43"/>
      <c r="H61" s="43"/>
      <c r="I61" s="43"/>
    </row>
    <row r="62" spans="1:11" ht="14.25" customHeight="1">
      <c r="E62" s="43"/>
      <c r="F62" s="43"/>
      <c r="G62" s="43"/>
      <c r="H62" s="43"/>
      <c r="I62" s="43"/>
    </row>
    <row r="63" spans="1:11" ht="14.25" customHeight="1">
      <c r="E63" s="43"/>
      <c r="F63" s="43"/>
      <c r="G63" s="85" t="s">
        <v>91</v>
      </c>
      <c r="H63" s="43"/>
      <c r="I63" s="43"/>
    </row>
    <row r="64" spans="1:11" ht="14.25" customHeight="1">
      <c r="E64" s="43"/>
      <c r="F64" s="43"/>
      <c r="G64" s="84" t="s">
        <v>81</v>
      </c>
      <c r="H64" s="43"/>
      <c r="I64" s="43"/>
    </row>
    <row r="71" spans="4:4" ht="14.25" customHeight="1">
      <c r="D71" s="4" t="s">
        <v>90</v>
      </c>
    </row>
  </sheetData>
  <pageMargins left="1.51" right="0.59055118110236204" top="0.61" bottom="0.18" header="0.36" footer="0.41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General'!Print_Area</vt:lpstr>
      <vt:lpstr>'Estado de Resultados'!Print_Area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JOSUE ELISEO [CUSCA SV]</dc:creator>
  <cp:lastModifiedBy>SANCHEZ, JOSUE ELISEO [CUSCA SV]</cp:lastModifiedBy>
  <cp:lastPrinted>2020-11-23T18:43:07Z</cp:lastPrinted>
  <dcterms:created xsi:type="dcterms:W3CDTF">2020-11-23T17:07:44Z</dcterms:created>
  <dcterms:modified xsi:type="dcterms:W3CDTF">2020-11-23T18:43:12Z</dcterms:modified>
</cp:coreProperties>
</file>