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4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Estados Financieros" sheetId="17" r:id="rId5"/>
  </sheets>
  <calcPr calcId="125725"/>
</workbook>
</file>

<file path=xl/calcChain.xml><?xml version="1.0" encoding="utf-8"?>
<calcChain xmlns="http://schemas.openxmlformats.org/spreadsheetml/2006/main">
  <c r="G78" i="17"/>
  <c r="G81" s="1"/>
  <c r="G85" s="1"/>
  <c r="G75"/>
  <c r="S35" i="10" l="1"/>
  <c r="S37"/>
  <c r="S38"/>
  <c r="S44"/>
  <c r="S48"/>
  <c r="Q35"/>
  <c r="Q37"/>
  <c r="Q38"/>
  <c r="Q44"/>
  <c r="Q48"/>
  <c r="S16"/>
  <c r="S19"/>
  <c r="Q16"/>
  <c r="Q19"/>
  <c r="I11"/>
  <c r="I17" s="1"/>
  <c r="I24" s="1"/>
  <c r="I12"/>
  <c r="S12" s="1"/>
  <c r="I13"/>
  <c r="S13" s="1"/>
  <c r="I14"/>
  <c r="S14"/>
  <c r="I15"/>
  <c r="S15"/>
  <c r="I18"/>
  <c r="I23"/>
  <c r="I20"/>
  <c r="S20"/>
  <c r="I21"/>
  <c r="S21"/>
  <c r="I22"/>
  <c r="S22"/>
  <c r="I27"/>
  <c r="I36"/>
  <c r="I28"/>
  <c r="S28"/>
  <c r="I29"/>
  <c r="S29"/>
  <c r="I30"/>
  <c r="S30"/>
  <c r="I31"/>
  <c r="S31"/>
  <c r="I32"/>
  <c r="S32"/>
  <c r="I33"/>
  <c r="S33"/>
  <c r="I34"/>
  <c r="S34"/>
  <c r="I39"/>
  <c r="I40"/>
  <c r="I43"/>
  <c r="I49"/>
  <c r="I45"/>
  <c r="S45"/>
  <c r="I46"/>
  <c r="S46"/>
  <c r="I47"/>
  <c r="S47"/>
  <c r="S27"/>
  <c r="S36"/>
  <c r="S41" s="1"/>
  <c r="S50" s="1"/>
  <c r="S11"/>
  <c r="S17"/>
  <c r="G27"/>
  <c r="Q27" s="1"/>
  <c r="G28"/>
  <c r="Q28" s="1"/>
  <c r="G29"/>
  <c r="Q29" s="1"/>
  <c r="G30"/>
  <c r="Q30" s="1"/>
  <c r="G31"/>
  <c r="Q31" s="1"/>
  <c r="G32"/>
  <c r="Q32" s="1"/>
  <c r="G33"/>
  <c r="Q33" s="1"/>
  <c r="G34"/>
  <c r="Q34" s="1"/>
  <c r="G39"/>
  <c r="G40" s="1"/>
  <c r="G43"/>
  <c r="G45"/>
  <c r="Q45" s="1"/>
  <c r="G46"/>
  <c r="Q46" s="1"/>
  <c r="S48" i="2"/>
  <c r="S44"/>
  <c r="S38"/>
  <c r="S37"/>
  <c r="S35"/>
  <c r="S19"/>
  <c r="S16"/>
  <c r="Q48"/>
  <c r="Q44"/>
  <c r="Q38"/>
  <c r="Q37"/>
  <c r="Q35"/>
  <c r="Q19"/>
  <c r="Q16"/>
  <c r="I11"/>
  <c r="S11"/>
  <c r="S17" s="1"/>
  <c r="I12"/>
  <c r="S12" s="1"/>
  <c r="I13"/>
  <c r="S13" s="1"/>
  <c r="I14"/>
  <c r="S14" s="1"/>
  <c r="I15"/>
  <c r="S15" s="1"/>
  <c r="I18"/>
  <c r="I23" s="1"/>
  <c r="I24" s="1"/>
  <c r="I54" s="1"/>
  <c r="S54" s="1"/>
  <c r="I20"/>
  <c r="S20" s="1"/>
  <c r="I21"/>
  <c r="S21" s="1"/>
  <c r="I22"/>
  <c r="S22" s="1"/>
  <c r="I27"/>
  <c r="S27" s="1"/>
  <c r="S36" s="1"/>
  <c r="S41" s="1"/>
  <c r="S50" s="1"/>
  <c r="I28"/>
  <c r="S28"/>
  <c r="I29"/>
  <c r="S29"/>
  <c r="I30"/>
  <c r="S30"/>
  <c r="I31"/>
  <c r="S31"/>
  <c r="I32"/>
  <c r="S32"/>
  <c r="I33"/>
  <c r="S33"/>
  <c r="I34"/>
  <c r="S34"/>
  <c r="I39"/>
  <c r="I40"/>
  <c r="I43"/>
  <c r="I49"/>
  <c r="I45"/>
  <c r="S45"/>
  <c r="I46"/>
  <c r="S46"/>
  <c r="I47"/>
  <c r="S47"/>
  <c r="G27"/>
  <c r="Q27" s="1"/>
  <c r="G28"/>
  <c r="Q28" s="1"/>
  <c r="G29"/>
  <c r="Q29" s="1"/>
  <c r="G30"/>
  <c r="Q30" s="1"/>
  <c r="G31"/>
  <c r="Q31" s="1"/>
  <c r="G32"/>
  <c r="Q32" s="1"/>
  <c r="G33"/>
  <c r="Q33" s="1"/>
  <c r="G34"/>
  <c r="Q34" s="1"/>
  <c r="G39"/>
  <c r="Q39" s="1"/>
  <c r="Q40" s="1"/>
  <c r="G43"/>
  <c r="Q43" s="1"/>
  <c r="G45"/>
  <c r="Q45" s="1"/>
  <c r="G46"/>
  <c r="Q46" s="1"/>
  <c r="X17" i="11"/>
  <c r="X20"/>
  <c r="X23"/>
  <c r="V17"/>
  <c r="V20"/>
  <c r="V23"/>
  <c r="S16"/>
  <c r="S24"/>
  <c r="S25"/>
  <c r="S26"/>
  <c r="Q16"/>
  <c r="Q24"/>
  <c r="Q25"/>
  <c r="Q26"/>
  <c r="I11"/>
  <c r="S11" s="1"/>
  <c r="I12"/>
  <c r="S12" s="1"/>
  <c r="I13"/>
  <c r="S13" s="1"/>
  <c r="I14"/>
  <c r="S14" s="1"/>
  <c r="I15"/>
  <c r="S15" s="1"/>
  <c r="I18"/>
  <c r="S18" s="1"/>
  <c r="I19"/>
  <c r="S19" s="1"/>
  <c r="I21"/>
  <c r="S21" s="1"/>
  <c r="I22"/>
  <c r="S22" s="1"/>
  <c r="I10"/>
  <c r="S10" s="1"/>
  <c r="G10"/>
  <c r="Q10" s="1"/>
  <c r="G14"/>
  <c r="Q14" s="1"/>
  <c r="G15"/>
  <c r="Q15" s="1"/>
  <c r="G18"/>
  <c r="Q18" s="1"/>
  <c r="G21"/>
  <c r="Q21" s="1"/>
  <c r="G22"/>
  <c r="Q22" s="1"/>
  <c r="S26" i="3"/>
  <c r="S25"/>
  <c r="S24"/>
  <c r="S16"/>
  <c r="Q26"/>
  <c r="Q25"/>
  <c r="Q24"/>
  <c r="Q16"/>
  <c r="I22"/>
  <c r="S22"/>
  <c r="I21"/>
  <c r="S21"/>
  <c r="I19"/>
  <c r="S19"/>
  <c r="I18"/>
  <c r="S18"/>
  <c r="I15"/>
  <c r="S15"/>
  <c r="I14"/>
  <c r="S14"/>
  <c r="I13"/>
  <c r="S13"/>
  <c r="I12"/>
  <c r="S12"/>
  <c r="I11"/>
  <c r="I10"/>
  <c r="S10" s="1"/>
  <c r="S17" s="1"/>
  <c r="S20" s="1"/>
  <c r="S23" s="1"/>
  <c r="S27" s="1"/>
  <c r="G10"/>
  <c r="Q10" s="1"/>
  <c r="G13"/>
  <c r="Q13" s="1"/>
  <c r="G14"/>
  <c r="Q14" s="1"/>
  <c r="G15"/>
  <c r="Q15" s="1"/>
  <c r="G18"/>
  <c r="Q18" s="1"/>
  <c r="G19"/>
  <c r="Q19" s="1"/>
  <c r="G21"/>
  <c r="Q21" s="1"/>
  <c r="G22"/>
  <c r="Q22" s="1"/>
  <c r="S43" i="2"/>
  <c r="S49" s="1"/>
  <c r="S18" i="10"/>
  <c r="S23" s="1"/>
  <c r="S24" s="1"/>
  <c r="I36" i="2"/>
  <c r="I41" s="1"/>
  <c r="I50" s="1"/>
  <c r="S39" i="10"/>
  <c r="S40"/>
  <c r="I41"/>
  <c r="I50" s="1"/>
  <c r="S43"/>
  <c r="S49" s="1"/>
  <c r="S11" i="3"/>
  <c r="I17" i="2"/>
  <c r="G36" i="10"/>
  <c r="S39" i="2"/>
  <c r="S40"/>
  <c r="G13" i="11"/>
  <c r="Q13" s="1"/>
  <c r="G19"/>
  <c r="Q19" s="1"/>
  <c r="G40" i="2" l="1"/>
  <c r="G15"/>
  <c r="Q15" s="1"/>
  <c r="G20"/>
  <c r="Q20" s="1"/>
  <c r="G18"/>
  <c r="Q18" s="1"/>
  <c r="G21"/>
  <c r="Q21" s="1"/>
  <c r="G22"/>
  <c r="Q22" s="1"/>
  <c r="G36"/>
  <c r="G41" s="1"/>
  <c r="G11" i="3"/>
  <c r="Q11" s="1"/>
  <c r="G12"/>
  <c r="Q12" s="1"/>
  <c r="G47" i="2"/>
  <c r="Q47" s="1"/>
  <c r="Q49" s="1"/>
  <c r="G12"/>
  <c r="Q12" s="1"/>
  <c r="G13"/>
  <c r="Q13" s="1"/>
  <c r="G21" i="10"/>
  <c r="Q21" s="1"/>
  <c r="G22"/>
  <c r="Q22" s="1"/>
  <c r="G11" i="2"/>
  <c r="Q11" s="1"/>
  <c r="Q17" s="1"/>
  <c r="G14"/>
  <c r="Q14" s="1"/>
  <c r="G15" i="10"/>
  <c r="Q15" s="1"/>
  <c r="G18"/>
  <c r="Q36"/>
  <c r="G36" i="17"/>
  <c r="Q36" i="2"/>
  <c r="Q41" s="1"/>
  <c r="G40" i="17"/>
  <c r="G41" i="10"/>
  <c r="S17" i="11"/>
  <c r="S20" s="1"/>
  <c r="S23" s="1"/>
  <c r="S27" s="1"/>
  <c r="I54" i="10"/>
  <c r="S54" s="1"/>
  <c r="I17" i="3"/>
  <c r="I20" s="1"/>
  <c r="I23" s="1"/>
  <c r="I27" s="1"/>
  <c r="I17" i="11"/>
  <c r="I20" s="1"/>
  <c r="I23" s="1"/>
  <c r="I27" s="1"/>
  <c r="S18" i="2"/>
  <c r="S23" s="1"/>
  <c r="S24" s="1"/>
  <c r="Q43" i="10"/>
  <c r="G23" i="2"/>
  <c r="Q39" i="10"/>
  <c r="Q40" s="1"/>
  <c r="G17" i="2" l="1"/>
  <c r="G24" s="1"/>
  <c r="Q23"/>
  <c r="Q24" s="1"/>
  <c r="G49"/>
  <c r="G50" s="1"/>
  <c r="Q17" i="3"/>
  <c r="Q20" s="1"/>
  <c r="Q23" s="1"/>
  <c r="Q27" s="1"/>
  <c r="G20" i="10"/>
  <c r="Q20" s="1"/>
  <c r="G12" i="11"/>
  <c r="Q12" s="1"/>
  <c r="G17" i="3"/>
  <c r="G20" s="1"/>
  <c r="G23" s="1"/>
  <c r="G27" s="1"/>
  <c r="Q50" i="2"/>
  <c r="G11" i="11"/>
  <c r="G47" i="10"/>
  <c r="G14"/>
  <c r="Q14" s="1"/>
  <c r="G11"/>
  <c r="G13"/>
  <c r="Q13" s="1"/>
  <c r="G12"/>
  <c r="Q12" s="1"/>
  <c r="Q18"/>
  <c r="Q41"/>
  <c r="G23" i="17"/>
  <c r="G41"/>
  <c r="G54" i="2" l="1"/>
  <c r="Q54" s="1"/>
  <c r="Q23" i="10"/>
  <c r="G23"/>
  <c r="G49" i="17"/>
  <c r="G50" s="1"/>
  <c r="Q47" i="10"/>
  <c r="Q49" s="1"/>
  <c r="Q50" s="1"/>
  <c r="G49"/>
  <c r="G50" s="1"/>
  <c r="G17" i="11"/>
  <c r="G20" s="1"/>
  <c r="G23" s="1"/>
  <c r="G27" s="1"/>
  <c r="Q11"/>
  <c r="Q17" s="1"/>
  <c r="Q20" s="1"/>
  <c r="Q23" s="1"/>
  <c r="Q27" s="1"/>
  <c r="G17" i="17"/>
  <c r="G24" s="1"/>
  <c r="Q11" i="10"/>
  <c r="Q17" s="1"/>
  <c r="G17"/>
  <c r="Q24" l="1"/>
  <c r="G24"/>
  <c r="G54" s="1"/>
  <c r="Q54" s="1"/>
</calcChain>
</file>

<file path=xl/sharedStrings.xml><?xml version="1.0" encoding="utf-8"?>
<sst xmlns="http://schemas.openxmlformats.org/spreadsheetml/2006/main" count="429" uniqueCount="92">
  <si>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</si>
  <si>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</si>
  <si>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</si>
  <si>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</si>
  <si>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</si>
  <si>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</si>
  <si>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</si>
  <si>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</si>
  <si>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</si>
  <si>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</si>
  <si>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</si>
  <si>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</si>
  <si>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</si>
  <si>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</si>
  <si>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</si>
  <si>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</si>
  <si>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</si>
  <si>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</si>
  <si>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</si>
  <si>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</si>
  <si>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</si>
  <si>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</si>
  <si>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</si>
  <si>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</si>
  <si>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</si>
  <si>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</si>
  <si>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</si>
  <si>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</si>
  <si>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</si>
  <si>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</si>
  <si>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</si>
  <si>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</si>
  <si>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</si>
  <si>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</si>
  <si>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</si>
  <si>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</si>
  <si>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</si>
  <si>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</si>
  <si>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</si>
  <si>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</si>
  <si>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</si>
  <si>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</si>
  <si>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</si>
  <si>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</si>
  <si>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</si>
  <si>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</si>
  <si>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</si>
  <si>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</si>
  <si>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</si>
  <si>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</si>
  <si>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</si>
  <si>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</si>
  <si>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</si>
  <si>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</si>
  <si>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</si>
  <si>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</si>
  <si>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</si>
  <si>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</si>
  <si>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</si>
  <si>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</si>
  <si>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</si>
  <si>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</si>
  <si>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</si>
  <si>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</si>
  <si>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</si>
  <si>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</si>
  <si>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</si>
  <si>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</si>
  <si>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</si>
  <si>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</si>
  <si>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</si>
  <si>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</si>
  <si>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</si>
  <si>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</si>
  <si>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</si>
  <si>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</si>
  <si>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</si>
  <si>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</si>
  <si>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</si>
  <si>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</si>
  <si>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</si>
  <si>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</si>
  <si>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</si>
  <si>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</si>
  <si>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</si>
  <si>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Gerente General</t>
  </si>
  <si>
    <t>Contador</t>
  </si>
  <si>
    <t>María Emma Aguilar A</t>
  </si>
  <si>
    <t>SEGUROS SISA SV, S.A.</t>
  </si>
  <si>
    <t>Pedro Artana Buzo</t>
  </si>
  <si>
    <t>Al 31 de Octubre</t>
  </si>
  <si>
    <t xml:space="preserve">Del 01 de enero al 31 de Octubre 2020 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</si>
</sst>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5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2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0" fontId="11" fillId="0" borderId="0" xfId="0" applyFont="1"/>
    <xf numFmtId="49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13" xfId="0" applyFont="1" applyBorder="1"/>
    <xf numFmtId="0" fontId="9" fillId="0" borderId="13" xfId="0" applyFont="1" applyFill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18" xfId="0" applyFont="1" applyBorder="1"/>
    <xf numFmtId="0" fontId="8" fillId="0" borderId="18" xfId="0" applyFont="1" applyFill="1" applyBorder="1" applyAlignment="1">
      <alignment vertical="top" wrapText="1"/>
    </xf>
    <xf numFmtId="164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67" fontId="8" fillId="0" borderId="18" xfId="0" applyNumberFormat="1" applyFont="1" applyBorder="1"/>
    <xf numFmtId="165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107156</xdr:colOff>
      <xdr:row>1</xdr:row>
      <xdr:rowOff>107156</xdr:rowOff>
    </xdr:from>
    <xdr:to>
      <xdr:col>4</xdr:col>
      <xdr:colOff>168702</xdr:colOff>
      <xdr:row>1</xdr:row>
      <xdr:rowOff>105386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70031" y="333375"/>
          <a:ext cx="1487344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59</xdr:row>
      <xdr:rowOff>178594</xdr:rowOff>
    </xdr:from>
    <xdr:to>
      <xdr:col>4</xdr:col>
      <xdr:colOff>429974</xdr:colOff>
      <xdr:row>59</xdr:row>
      <xdr:rowOff>173252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407194"/>
          <a:ext cx="1484963" cy="450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4</xdr:col>
      <xdr:colOff>58594</xdr:colOff>
      <xdr:row>61</xdr:row>
      <xdr:rowOff>219495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3573125"/>
          <a:ext cx="1487344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4</xdr:col>
      <xdr:colOff>58594</xdr:colOff>
      <xdr:row>3</xdr:row>
      <xdr:rowOff>219496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452438"/>
          <a:ext cx="1487344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70</v>
      </c>
      <c r="D4" s="113"/>
      <c r="E4" s="113"/>
      <c r="F4" s="113"/>
      <c r="G4" s="113"/>
      <c r="H4" s="113"/>
      <c r="I4" s="113"/>
      <c r="J4" s="26"/>
      <c r="L4" s="25"/>
      <c r="M4" s="113" t="s">
        <v>70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38</v>
      </c>
      <c r="D5" s="113"/>
      <c r="E5" s="113"/>
      <c r="F5" s="113"/>
      <c r="G5" s="113"/>
      <c r="H5" s="113"/>
      <c r="I5" s="113"/>
      <c r="J5" s="26"/>
      <c r="L5" s="25"/>
      <c r="M5" s="113" t="s">
        <v>38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39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39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47</v>
      </c>
      <c r="D4" s="113"/>
      <c r="E4" s="113"/>
      <c r="F4" s="113"/>
      <c r="G4" s="113"/>
      <c r="H4" s="113"/>
      <c r="I4" s="113"/>
      <c r="J4" s="26"/>
      <c r="L4" s="25"/>
      <c r="M4" s="113" t="s">
        <v>47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38</v>
      </c>
      <c r="D5" s="113"/>
      <c r="E5" s="113"/>
      <c r="F5" s="113"/>
      <c r="G5" s="113"/>
      <c r="H5" s="113"/>
      <c r="I5" s="113"/>
      <c r="J5" s="26"/>
      <c r="L5" s="25"/>
      <c r="M5" s="113" t="s">
        <v>38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70</v>
      </c>
      <c r="D4" s="113"/>
      <c r="E4" s="113"/>
      <c r="F4" s="113"/>
      <c r="G4" s="113"/>
      <c r="H4" s="113"/>
      <c r="I4" s="113"/>
      <c r="J4" s="26"/>
      <c r="L4" s="25"/>
      <c r="M4" s="113" t="s">
        <v>70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37</v>
      </c>
      <c r="D5" s="113"/>
      <c r="E5" s="113"/>
      <c r="F5" s="113"/>
      <c r="G5" s="113"/>
      <c r="H5" s="113"/>
      <c r="I5" s="113"/>
      <c r="J5" s="26"/>
      <c r="L5" s="25"/>
      <c r="M5" s="113" t="s">
        <v>43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 t="s">
        <v>5</v>
      </c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39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39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4" ht="18" customHeight="1">
      <c r="B4" s="25"/>
      <c r="C4" s="113" t="s">
        <v>47</v>
      </c>
      <c r="D4" s="113"/>
      <c r="E4" s="113"/>
      <c r="F4" s="113"/>
      <c r="G4" s="113"/>
      <c r="H4" s="113"/>
      <c r="I4" s="113"/>
      <c r="J4" s="26"/>
      <c r="L4" s="25"/>
      <c r="M4" s="113" t="s">
        <v>47</v>
      </c>
      <c r="N4" s="113"/>
      <c r="O4" s="113"/>
      <c r="P4" s="113"/>
      <c r="Q4" s="113"/>
      <c r="R4" s="113"/>
      <c r="S4" s="113"/>
      <c r="T4" s="26"/>
    </row>
    <row r="5" spans="2:24" ht="18" customHeight="1">
      <c r="B5" s="25"/>
      <c r="C5" s="113" t="s">
        <v>83</v>
      </c>
      <c r="D5" s="113"/>
      <c r="E5" s="113"/>
      <c r="F5" s="113"/>
      <c r="G5" s="113"/>
      <c r="H5" s="113"/>
      <c r="I5" s="113"/>
      <c r="J5" s="26"/>
      <c r="L5" s="25"/>
      <c r="M5" s="113" t="s">
        <v>83</v>
      </c>
      <c r="N5" s="113"/>
      <c r="O5" s="113"/>
      <c r="P5" s="113"/>
      <c r="Q5" s="113"/>
      <c r="R5" s="113"/>
      <c r="S5" s="113"/>
      <c r="T5" s="26"/>
    </row>
    <row r="6" spans="2:24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2:I90"/>
  <sheetViews>
    <sheetView showGridLines="0" tabSelected="1" topLeftCell="A7" zoomScale="80" workbookViewId="0">
      <selection activeCell="E23" sqref="E23"/>
    </sheetView>
  </sheetViews>
  <sheetFormatPr baseColWidth="10" defaultRowHeight="18" customHeight="1"/>
  <cols>
    <col min="1" max="1" width="4.140625" style="61" customWidth="1"/>
    <col min="2" max="2" width="3.7109375" style="61" customWidth="1"/>
    <col min="3" max="3" width="17.7109375" style="61" customWidth="1"/>
    <col min="4" max="4" width="3.7109375" style="61" customWidth="1"/>
    <col min="5" max="5" width="44.85546875" style="61" customWidth="1"/>
    <col min="6" max="6" width="3.7109375" style="61" customWidth="1"/>
    <col min="7" max="7" width="15.7109375" style="61" customWidth="1"/>
    <col min="8" max="8" width="3.7109375" style="61" customWidth="1"/>
    <col min="9" max="16384" width="11.42578125" style="61"/>
  </cols>
  <sheetData>
    <row r="2" spans="2:8" ht="18" customHeight="1">
      <c r="B2" s="63"/>
      <c r="C2" s="93"/>
      <c r="D2" s="93"/>
      <c r="E2" s="94"/>
      <c r="F2" s="93"/>
      <c r="G2" s="95"/>
      <c r="H2" s="96"/>
    </row>
    <row r="3" spans="2:8" ht="18" customHeight="1">
      <c r="B3" s="97"/>
      <c r="C3" s="115" t="s">
        <v>88</v>
      </c>
      <c r="D3" s="115"/>
      <c r="E3" s="115"/>
      <c r="F3" s="115"/>
      <c r="G3" s="115"/>
      <c r="H3" s="98"/>
    </row>
    <row r="4" spans="2:8" ht="18" customHeight="1">
      <c r="B4" s="97"/>
      <c r="C4" s="115" t="s">
        <v>51</v>
      </c>
      <c r="D4" s="115"/>
      <c r="E4" s="115"/>
      <c r="F4" s="115"/>
      <c r="G4" s="115"/>
      <c r="H4" s="98"/>
    </row>
    <row r="5" spans="2:8" ht="18" customHeight="1">
      <c r="B5" s="97"/>
      <c r="C5" s="115" t="s">
        <v>90</v>
      </c>
      <c r="D5" s="115"/>
      <c r="E5" s="115"/>
      <c r="F5" s="115"/>
      <c r="G5" s="115"/>
      <c r="H5" s="98"/>
    </row>
    <row r="6" spans="2:8" ht="18" customHeight="1">
      <c r="B6" s="97"/>
      <c r="C6" s="116" t="s">
        <v>5</v>
      </c>
      <c r="D6" s="116"/>
      <c r="E6" s="116"/>
      <c r="F6" s="116"/>
      <c r="G6" s="116"/>
      <c r="H6" s="98"/>
    </row>
    <row r="7" spans="2:8" ht="18" customHeight="1">
      <c r="B7" s="97"/>
      <c r="C7" s="64"/>
      <c r="D7" s="65"/>
      <c r="E7" s="66"/>
      <c r="F7" s="65"/>
      <c r="G7" s="67"/>
      <c r="H7" s="98"/>
    </row>
    <row r="8" spans="2:8" s="80" customFormat="1" ht="18" customHeight="1">
      <c r="B8" s="99"/>
      <c r="C8" s="107" t="s">
        <v>72</v>
      </c>
      <c r="D8" s="81"/>
      <c r="E8" s="107" t="s">
        <v>6</v>
      </c>
      <c r="F8" s="82"/>
      <c r="G8" s="107">
        <v>2020</v>
      </c>
      <c r="H8" s="100"/>
    </row>
    <row r="9" spans="2:8" ht="18" customHeight="1">
      <c r="B9" s="97"/>
      <c r="C9" s="69"/>
      <c r="D9" s="65"/>
      <c r="E9" s="70"/>
      <c r="F9" s="68"/>
      <c r="G9" s="71"/>
      <c r="H9" s="98"/>
    </row>
    <row r="10" spans="2:8" ht="18" customHeight="1">
      <c r="B10" s="97"/>
      <c r="C10" s="86"/>
      <c r="D10" s="65"/>
      <c r="E10" s="87" t="s">
        <v>67</v>
      </c>
      <c r="F10" s="65"/>
      <c r="G10" s="67"/>
      <c r="H10" s="98"/>
    </row>
    <row r="11" spans="2:8" ht="18" customHeight="1">
      <c r="B11" s="97"/>
      <c r="C11" s="86">
        <v>11</v>
      </c>
      <c r="D11" s="65"/>
      <c r="E11" s="83" t="s">
        <v>7</v>
      </c>
      <c r="F11" s="65"/>
      <c r="G11" s="72">
        <v>2083.2698100000025</v>
      </c>
      <c r="H11" s="98"/>
    </row>
    <row r="12" spans="2:8" ht="18" customHeight="1">
      <c r="B12" s="97"/>
      <c r="C12" s="86">
        <v>12</v>
      </c>
      <c r="D12" s="65"/>
      <c r="E12" s="83" t="s">
        <v>8</v>
      </c>
      <c r="F12" s="65"/>
      <c r="G12" s="72">
        <v>25376.651529999996</v>
      </c>
      <c r="H12" s="98"/>
    </row>
    <row r="13" spans="2:8" ht="18" customHeight="1">
      <c r="B13" s="97"/>
      <c r="C13" s="86">
        <v>13</v>
      </c>
      <c r="D13" s="65"/>
      <c r="E13" s="83" t="s">
        <v>9</v>
      </c>
      <c r="F13" s="65"/>
      <c r="G13" s="72">
        <v>55.14963000000018</v>
      </c>
      <c r="H13" s="98"/>
    </row>
    <row r="14" spans="2:8" ht="18" customHeight="1">
      <c r="B14" s="97"/>
      <c r="C14" s="86">
        <v>14</v>
      </c>
      <c r="D14" s="65"/>
      <c r="E14" s="83" t="s">
        <v>10</v>
      </c>
      <c r="F14" s="65"/>
      <c r="G14" s="72">
        <v>1242.3718899999997</v>
      </c>
      <c r="H14" s="98"/>
    </row>
    <row r="15" spans="2:8" ht="18" customHeight="1">
      <c r="B15" s="97"/>
      <c r="C15" s="86">
        <v>16</v>
      </c>
      <c r="D15" s="65"/>
      <c r="E15" s="83" t="s">
        <v>11</v>
      </c>
      <c r="F15" s="65"/>
      <c r="G15" s="72">
        <v>755.10960999999998</v>
      </c>
      <c r="H15" s="98"/>
    </row>
    <row r="16" spans="2:8" ht="18" customHeight="1">
      <c r="B16" s="97"/>
      <c r="C16" s="86"/>
      <c r="D16" s="65"/>
      <c r="E16" s="83" t="s">
        <v>12</v>
      </c>
      <c r="F16" s="65"/>
      <c r="G16" s="72">
        <v>0</v>
      </c>
      <c r="H16" s="98"/>
    </row>
    <row r="17" spans="2:8" ht="18" customHeight="1">
      <c r="B17" s="97"/>
      <c r="C17" s="86"/>
      <c r="D17" s="65"/>
      <c r="E17" s="84" t="s">
        <v>0</v>
      </c>
      <c r="F17" s="68"/>
      <c r="G17" s="109">
        <f>SUM(G10:G16)</f>
        <v>29512.552469999995</v>
      </c>
      <c r="H17" s="98"/>
    </row>
    <row r="18" spans="2:8" ht="18" customHeight="1">
      <c r="B18" s="97"/>
      <c r="C18" s="86">
        <v>18</v>
      </c>
      <c r="D18" s="65"/>
      <c r="E18" s="83" t="s">
        <v>13</v>
      </c>
      <c r="F18" s="65"/>
      <c r="G18" s="72">
        <v>1929.8925899999999</v>
      </c>
      <c r="H18" s="98"/>
    </row>
    <row r="19" spans="2:8" ht="18" customHeight="1">
      <c r="B19" s="97"/>
      <c r="C19" s="86"/>
      <c r="D19" s="65"/>
      <c r="E19" s="83" t="s">
        <v>14</v>
      </c>
      <c r="F19" s="65"/>
      <c r="G19" s="72">
        <v>0</v>
      </c>
      <c r="H19" s="98"/>
    </row>
    <row r="20" spans="2:8" ht="18" customHeight="1">
      <c r="B20" s="97"/>
      <c r="C20" s="86">
        <v>17</v>
      </c>
      <c r="D20" s="65"/>
      <c r="E20" s="83" t="s">
        <v>15</v>
      </c>
      <c r="F20" s="65"/>
      <c r="G20" s="72">
        <v>0</v>
      </c>
      <c r="H20" s="98"/>
    </row>
    <row r="21" spans="2:8" ht="18" customHeight="1">
      <c r="B21" s="97"/>
      <c r="C21" s="86">
        <v>1901</v>
      </c>
      <c r="D21" s="65"/>
      <c r="E21" s="83" t="s">
        <v>16</v>
      </c>
      <c r="F21" s="65"/>
      <c r="G21" s="72">
        <v>351.14265999999998</v>
      </c>
      <c r="H21" s="98"/>
    </row>
    <row r="22" spans="2:8" ht="18" customHeight="1">
      <c r="B22" s="97"/>
      <c r="C22" s="86" t="s">
        <v>84</v>
      </c>
      <c r="D22" s="65"/>
      <c r="E22" s="83" t="s">
        <v>17</v>
      </c>
      <c r="F22" s="65"/>
      <c r="G22" s="72">
        <v>1034.4017100000001</v>
      </c>
      <c r="H22" s="98"/>
    </row>
    <row r="23" spans="2:8" ht="18" customHeight="1">
      <c r="B23" s="97"/>
      <c r="C23" s="86"/>
      <c r="D23" s="65"/>
      <c r="E23" s="84" t="s">
        <v>1</v>
      </c>
      <c r="F23" s="68"/>
      <c r="G23" s="73">
        <f>SUM(G18:G22)</f>
        <v>3315.43696</v>
      </c>
      <c r="H23" s="98"/>
    </row>
    <row r="24" spans="2:8" ht="18" customHeight="1">
      <c r="B24" s="97"/>
      <c r="C24" s="86"/>
      <c r="D24" s="65"/>
      <c r="E24" s="84" t="s">
        <v>18</v>
      </c>
      <c r="F24" s="68"/>
      <c r="G24" s="109">
        <f>+G17+G23</f>
        <v>32827.989429999994</v>
      </c>
      <c r="H24" s="98"/>
    </row>
    <row r="25" spans="2:8" ht="18" customHeight="1">
      <c r="B25" s="97"/>
      <c r="C25" s="86"/>
      <c r="D25" s="65"/>
      <c r="E25" s="88" t="s">
        <v>68</v>
      </c>
      <c r="F25" s="65"/>
      <c r="G25" s="72"/>
      <c r="H25" s="98"/>
    </row>
    <row r="26" spans="2:8" ht="18" customHeight="1">
      <c r="B26" s="97"/>
      <c r="C26" s="86"/>
      <c r="D26" s="65"/>
      <c r="E26" s="88" t="s">
        <v>71</v>
      </c>
      <c r="F26" s="65"/>
      <c r="G26" s="72"/>
      <c r="H26" s="98"/>
    </row>
    <row r="27" spans="2:8" ht="18" customHeight="1">
      <c r="B27" s="97"/>
      <c r="C27" s="86">
        <v>21</v>
      </c>
      <c r="D27" s="65"/>
      <c r="E27" s="83" t="s">
        <v>19</v>
      </c>
      <c r="F27" s="65"/>
      <c r="G27" s="72">
        <v>481.13697999999999</v>
      </c>
      <c r="H27" s="98"/>
    </row>
    <row r="28" spans="2:8" ht="18" customHeight="1">
      <c r="B28" s="97"/>
      <c r="C28" s="86">
        <v>22</v>
      </c>
      <c r="D28" s="65"/>
      <c r="E28" s="83" t="s">
        <v>20</v>
      </c>
      <c r="F28" s="65"/>
      <c r="G28" s="72">
        <v>8644.5007400000013</v>
      </c>
      <c r="H28" s="98"/>
    </row>
    <row r="29" spans="2:8" ht="18" customHeight="1">
      <c r="B29" s="97"/>
      <c r="C29" s="86">
        <v>23</v>
      </c>
      <c r="D29" s="65"/>
      <c r="E29" s="83" t="s">
        <v>21</v>
      </c>
      <c r="F29" s="65"/>
      <c r="G29" s="72">
        <v>3036.1317699999995</v>
      </c>
      <c r="H29" s="98"/>
    </row>
    <row r="30" spans="2:8" ht="18" customHeight="1">
      <c r="B30" s="97"/>
      <c r="C30" s="86">
        <v>24</v>
      </c>
      <c r="D30" s="65"/>
      <c r="E30" s="83" t="s">
        <v>22</v>
      </c>
      <c r="F30" s="65"/>
      <c r="G30" s="72">
        <v>501.89549000000011</v>
      </c>
      <c r="H30" s="98"/>
    </row>
    <row r="31" spans="2:8" ht="18" customHeight="1">
      <c r="B31" s="97"/>
      <c r="C31" s="86">
        <v>25</v>
      </c>
      <c r="D31" s="65"/>
      <c r="E31" s="83" t="s">
        <v>23</v>
      </c>
      <c r="F31" s="65"/>
      <c r="G31" s="72">
        <v>0</v>
      </c>
      <c r="H31" s="98"/>
    </row>
    <row r="32" spans="2:8" ht="18" customHeight="1">
      <c r="B32" s="97"/>
      <c r="C32" s="86">
        <v>26</v>
      </c>
      <c r="D32" s="65"/>
      <c r="E32" s="83" t="s">
        <v>24</v>
      </c>
      <c r="F32" s="65"/>
      <c r="G32" s="72">
        <v>243.9041399999999</v>
      </c>
      <c r="H32" s="98"/>
    </row>
    <row r="33" spans="2:8" ht="18" customHeight="1">
      <c r="B33" s="97"/>
      <c r="C33" s="86">
        <v>27</v>
      </c>
      <c r="D33" s="65"/>
      <c r="E33" s="83" t="s">
        <v>25</v>
      </c>
      <c r="F33" s="65"/>
      <c r="G33" s="72">
        <v>1215.1415</v>
      </c>
      <c r="H33" s="98"/>
    </row>
    <row r="34" spans="2:8" ht="18" customHeight="1">
      <c r="B34" s="97"/>
      <c r="C34" s="86">
        <v>28</v>
      </c>
      <c r="D34" s="65"/>
      <c r="E34" s="83" t="s">
        <v>26</v>
      </c>
      <c r="F34" s="65"/>
      <c r="G34" s="72">
        <v>246.15854999999999</v>
      </c>
      <c r="H34" s="98"/>
    </row>
    <row r="35" spans="2:8" ht="18" customHeight="1">
      <c r="B35" s="97"/>
      <c r="C35" s="86"/>
      <c r="D35" s="65"/>
      <c r="E35" s="83" t="s">
        <v>27</v>
      </c>
      <c r="F35" s="65"/>
      <c r="G35" s="72">
        <v>0</v>
      </c>
      <c r="H35" s="98"/>
    </row>
    <row r="36" spans="2:8" ht="18" customHeight="1">
      <c r="B36" s="97"/>
      <c r="C36" s="86"/>
      <c r="D36" s="65"/>
      <c r="E36" s="84" t="s">
        <v>2</v>
      </c>
      <c r="F36" s="68"/>
      <c r="G36" s="109">
        <f>SUM(G27:G35)</f>
        <v>14368.869170000002</v>
      </c>
      <c r="H36" s="98"/>
    </row>
    <row r="37" spans="2:8" ht="18" customHeight="1">
      <c r="B37" s="97"/>
      <c r="C37" s="86"/>
      <c r="D37" s="65"/>
      <c r="E37" s="83" t="s">
        <v>28</v>
      </c>
      <c r="F37" s="65"/>
      <c r="G37" s="72">
        <v>0</v>
      </c>
      <c r="H37" s="98"/>
    </row>
    <row r="38" spans="2:8" ht="18" customHeight="1">
      <c r="B38" s="97"/>
      <c r="C38" s="86"/>
      <c r="D38" s="65"/>
      <c r="E38" s="83" t="s">
        <v>29</v>
      </c>
      <c r="F38" s="65"/>
      <c r="G38" s="72">
        <v>0</v>
      </c>
      <c r="H38" s="98"/>
    </row>
    <row r="39" spans="2:8" ht="18" customHeight="1">
      <c r="B39" s="97"/>
      <c r="C39" s="86">
        <v>29</v>
      </c>
      <c r="D39" s="65"/>
      <c r="E39" s="83" t="s">
        <v>27</v>
      </c>
      <c r="F39" s="65"/>
      <c r="G39" s="72">
        <v>1165.2065199999997</v>
      </c>
      <c r="H39" s="98"/>
    </row>
    <row r="40" spans="2:8" ht="18" customHeight="1">
      <c r="B40" s="97"/>
      <c r="C40" s="86"/>
      <c r="D40" s="65"/>
      <c r="E40" s="84" t="s">
        <v>3</v>
      </c>
      <c r="F40" s="68"/>
      <c r="G40" s="109">
        <f>SUM(G37:G39)</f>
        <v>1165.2065199999997</v>
      </c>
      <c r="H40" s="98"/>
    </row>
    <row r="41" spans="2:8" ht="18" customHeight="1">
      <c r="B41" s="97"/>
      <c r="C41" s="86"/>
      <c r="D41" s="65"/>
      <c r="E41" s="84" t="s">
        <v>30</v>
      </c>
      <c r="F41" s="68"/>
      <c r="G41" s="109">
        <f>+G36+G40</f>
        <v>15534.075690000001</v>
      </c>
      <c r="H41" s="98"/>
    </row>
    <row r="42" spans="2:8" ht="18" customHeight="1">
      <c r="B42" s="97"/>
      <c r="C42" s="86"/>
      <c r="D42" s="65"/>
      <c r="E42" s="89" t="s">
        <v>69</v>
      </c>
      <c r="F42" s="65"/>
      <c r="G42" s="72"/>
      <c r="H42" s="98"/>
    </row>
    <row r="43" spans="2:8" ht="18" customHeight="1">
      <c r="B43" s="97"/>
      <c r="C43" s="86">
        <v>31</v>
      </c>
      <c r="D43" s="65"/>
      <c r="E43" s="83" t="s">
        <v>31</v>
      </c>
      <c r="F43" s="65"/>
      <c r="G43" s="72">
        <v>8640</v>
      </c>
      <c r="H43" s="98"/>
    </row>
    <row r="44" spans="2:8" ht="18" customHeight="1">
      <c r="B44" s="97"/>
      <c r="C44" s="86"/>
      <c r="D44" s="65"/>
      <c r="E44" s="83" t="s">
        <v>32</v>
      </c>
      <c r="F44" s="65"/>
      <c r="G44" s="72">
        <v>0</v>
      </c>
      <c r="H44" s="98"/>
    </row>
    <row r="45" spans="2:8" ht="18" customHeight="1">
      <c r="B45" s="97"/>
      <c r="C45" s="86">
        <v>35</v>
      </c>
      <c r="D45" s="65"/>
      <c r="E45" s="83" t="s">
        <v>33</v>
      </c>
      <c r="F45" s="65"/>
      <c r="G45" s="72">
        <v>1728</v>
      </c>
      <c r="H45" s="98"/>
    </row>
    <row r="46" spans="2:8" ht="18" customHeight="1">
      <c r="B46" s="97"/>
      <c r="C46" s="86" t="s">
        <v>41</v>
      </c>
      <c r="D46" s="65"/>
      <c r="E46" s="83" t="s">
        <v>34</v>
      </c>
      <c r="F46" s="65"/>
      <c r="G46" s="72">
        <v>6083.5932699999994</v>
      </c>
      <c r="H46" s="98"/>
    </row>
    <row r="47" spans="2:8" ht="18" customHeight="1">
      <c r="B47" s="97"/>
      <c r="C47" s="90" t="s">
        <v>40</v>
      </c>
      <c r="D47" s="65"/>
      <c r="E47" s="83" t="s">
        <v>35</v>
      </c>
      <c r="F47" s="65"/>
      <c r="G47" s="72">
        <v>842.32047000000625</v>
      </c>
      <c r="H47" s="98"/>
    </row>
    <row r="48" spans="2:8" ht="18" customHeight="1">
      <c r="B48" s="97"/>
      <c r="C48" s="86"/>
      <c r="D48" s="65"/>
      <c r="E48" s="83" t="s">
        <v>44</v>
      </c>
      <c r="F48" s="65"/>
      <c r="G48" s="72">
        <v>0</v>
      </c>
      <c r="H48" s="98"/>
    </row>
    <row r="49" spans="2:8" ht="18" customHeight="1">
      <c r="B49" s="97"/>
      <c r="C49" s="86"/>
      <c r="D49" s="65"/>
      <c r="E49" s="84" t="s">
        <v>45</v>
      </c>
      <c r="F49" s="68"/>
      <c r="G49" s="109">
        <f>SUM(G43:G48)</f>
        <v>17293.913740000004</v>
      </c>
      <c r="H49" s="98"/>
    </row>
    <row r="50" spans="2:8" ht="18" customHeight="1">
      <c r="B50" s="97"/>
      <c r="C50" s="86"/>
      <c r="D50" s="65"/>
      <c r="E50" s="84" t="s">
        <v>46</v>
      </c>
      <c r="F50" s="68"/>
      <c r="G50" s="109">
        <f>+G41+G49</f>
        <v>32827.989430000001</v>
      </c>
      <c r="H50" s="98"/>
    </row>
    <row r="51" spans="2:8" ht="18" customHeight="1">
      <c r="B51" s="101"/>
      <c r="C51" s="102"/>
      <c r="D51" s="103"/>
      <c r="E51" s="104"/>
      <c r="F51" s="103"/>
      <c r="G51" s="108"/>
      <c r="H51" s="106"/>
    </row>
    <row r="52" spans="2:8" ht="18" customHeight="1">
      <c r="C52" s="91"/>
      <c r="E52" s="92"/>
      <c r="G52" s="74"/>
    </row>
    <row r="53" spans="2:8" ht="18" customHeight="1">
      <c r="B53" s="75"/>
      <c r="C53" s="76" t="s">
        <v>89</v>
      </c>
      <c r="D53" s="76"/>
      <c r="E53" s="85"/>
      <c r="F53" s="62" t="s">
        <v>87</v>
      </c>
    </row>
    <row r="54" spans="2:8" ht="18" customHeight="1">
      <c r="B54" s="75"/>
      <c r="C54" s="76" t="s">
        <v>85</v>
      </c>
      <c r="D54" s="76"/>
      <c r="E54" s="85"/>
      <c r="F54" s="62" t="s">
        <v>86</v>
      </c>
    </row>
    <row r="60" spans="2:8" ht="18" customHeight="1">
      <c r="B60" s="63"/>
      <c r="C60" s="110"/>
      <c r="D60" s="110"/>
      <c r="E60" s="111"/>
      <c r="F60" s="111"/>
      <c r="G60" s="95"/>
      <c r="H60" s="96"/>
    </row>
    <row r="61" spans="2:8" ht="18" customHeight="1">
      <c r="B61" s="97"/>
      <c r="C61" s="115" t="s">
        <v>88</v>
      </c>
      <c r="D61" s="115"/>
      <c r="E61" s="115"/>
      <c r="F61" s="115"/>
      <c r="G61" s="115"/>
      <c r="H61" s="98"/>
    </row>
    <row r="62" spans="2:8" ht="18" customHeight="1">
      <c r="B62" s="97"/>
      <c r="C62" s="115" t="s">
        <v>52</v>
      </c>
      <c r="D62" s="115"/>
      <c r="E62" s="115"/>
      <c r="F62" s="115"/>
      <c r="G62" s="115"/>
      <c r="H62" s="98"/>
    </row>
    <row r="63" spans="2:8" ht="18" customHeight="1">
      <c r="B63" s="97"/>
      <c r="C63" s="115" t="s">
        <v>91</v>
      </c>
      <c r="D63" s="115"/>
      <c r="E63" s="115"/>
      <c r="F63" s="115"/>
      <c r="G63" s="115"/>
      <c r="H63" s="98"/>
    </row>
    <row r="64" spans="2:8" ht="18" customHeight="1">
      <c r="B64" s="97"/>
      <c r="C64" s="116" t="s">
        <v>5</v>
      </c>
      <c r="D64" s="116"/>
      <c r="E64" s="116"/>
      <c r="F64" s="116"/>
      <c r="G64" s="116"/>
      <c r="H64" s="98"/>
    </row>
    <row r="65" spans="1:9" ht="18" customHeight="1">
      <c r="B65" s="97"/>
      <c r="C65" s="77"/>
      <c r="D65" s="77"/>
      <c r="E65" s="70"/>
      <c r="F65" s="70"/>
      <c r="G65" s="67"/>
      <c r="H65" s="98"/>
    </row>
    <row r="66" spans="1:9" ht="18" customHeight="1">
      <c r="A66" s="80"/>
      <c r="B66" s="99"/>
      <c r="C66" s="107" t="s">
        <v>72</v>
      </c>
      <c r="D66" s="78"/>
      <c r="E66" s="107" t="s">
        <v>6</v>
      </c>
      <c r="F66" s="79"/>
      <c r="G66" s="107">
        <v>2020</v>
      </c>
      <c r="H66" s="100"/>
      <c r="I66" s="80"/>
    </row>
    <row r="67" spans="1:9" ht="18" customHeight="1">
      <c r="B67" s="97"/>
      <c r="C67" s="69"/>
      <c r="D67" s="69"/>
      <c r="E67" s="70"/>
      <c r="F67" s="70"/>
      <c r="G67" s="71"/>
      <c r="H67" s="98"/>
    </row>
    <row r="68" spans="1:9" ht="18" customHeight="1">
      <c r="B68" s="97"/>
      <c r="C68" s="77" t="s">
        <v>73</v>
      </c>
      <c r="D68" s="77"/>
      <c r="E68" s="83" t="s">
        <v>48</v>
      </c>
      <c r="F68" s="83"/>
      <c r="G68" s="73">
        <v>35165.779700000006</v>
      </c>
      <c r="H68" s="98"/>
    </row>
    <row r="69" spans="1:9" ht="18" customHeight="1">
      <c r="B69" s="97"/>
      <c r="C69" s="77" t="s">
        <v>74</v>
      </c>
      <c r="D69" s="77"/>
      <c r="E69" s="83" t="s">
        <v>49</v>
      </c>
      <c r="F69" s="83"/>
      <c r="G69" s="72">
        <v>8190.9975299999996</v>
      </c>
      <c r="H69" s="98"/>
    </row>
    <row r="70" spans="1:9" ht="18" customHeight="1">
      <c r="B70" s="97"/>
      <c r="C70" s="77" t="s">
        <v>75</v>
      </c>
      <c r="D70" s="77"/>
      <c r="E70" s="83" t="s">
        <v>50</v>
      </c>
      <c r="F70" s="83"/>
      <c r="G70" s="72">
        <v>9074.7326899999989</v>
      </c>
      <c r="H70" s="98"/>
    </row>
    <row r="71" spans="1:9" ht="18" customHeight="1">
      <c r="B71" s="97"/>
      <c r="C71" s="77" t="s">
        <v>76</v>
      </c>
      <c r="D71" s="77"/>
      <c r="E71" s="83" t="s">
        <v>53</v>
      </c>
      <c r="F71" s="83"/>
      <c r="G71" s="72">
        <v>7628.8871300000001</v>
      </c>
      <c r="H71" s="98"/>
    </row>
    <row r="72" spans="1:9" ht="18" customHeight="1">
      <c r="B72" s="97"/>
      <c r="C72" s="77" t="s">
        <v>77</v>
      </c>
      <c r="D72" s="77"/>
      <c r="E72" s="83" t="s">
        <v>54</v>
      </c>
      <c r="F72" s="83"/>
      <c r="G72" s="72">
        <v>2488.1454999999996</v>
      </c>
      <c r="H72" s="98"/>
    </row>
    <row r="73" spans="1:9" ht="18" customHeight="1">
      <c r="B73" s="97"/>
      <c r="C73" s="77" t="s">
        <v>78</v>
      </c>
      <c r="D73" s="77"/>
      <c r="E73" s="83" t="s">
        <v>55</v>
      </c>
      <c r="F73" s="83"/>
      <c r="G73" s="72">
        <v>4641.2841500000004</v>
      </c>
      <c r="H73" s="98"/>
    </row>
    <row r="74" spans="1:9" ht="18" customHeight="1">
      <c r="B74" s="97"/>
      <c r="C74" s="77"/>
      <c r="D74" s="77"/>
      <c r="E74" s="83" t="s">
        <v>56</v>
      </c>
      <c r="F74" s="83"/>
      <c r="G74" s="72">
        <v>0</v>
      </c>
      <c r="H74" s="98"/>
    </row>
    <row r="75" spans="1:9" ht="18" customHeight="1">
      <c r="B75" s="97"/>
      <c r="C75" s="77"/>
      <c r="D75" s="77"/>
      <c r="E75" s="84" t="s">
        <v>57</v>
      </c>
      <c r="F75" s="84"/>
      <c r="G75" s="109">
        <f>+G68-(G69+G70+G71+G72+G73+G74)</f>
        <v>3141.7327000000114</v>
      </c>
      <c r="H75" s="98"/>
    </row>
    <row r="76" spans="1:9" ht="18" customHeight="1">
      <c r="B76" s="97"/>
      <c r="C76" s="77" t="s">
        <v>79</v>
      </c>
      <c r="D76" s="77"/>
      <c r="E76" s="83" t="s">
        <v>42</v>
      </c>
      <c r="F76" s="83"/>
      <c r="G76" s="72">
        <v>1731.2931299999998</v>
      </c>
      <c r="H76" s="98"/>
    </row>
    <row r="77" spans="1:9" ht="18" customHeight="1">
      <c r="B77" s="97"/>
      <c r="C77" s="77" t="s">
        <v>80</v>
      </c>
      <c r="D77" s="77"/>
      <c r="E77" s="83" t="s">
        <v>58</v>
      </c>
      <c r="F77" s="83"/>
      <c r="G77" s="72">
        <v>206.15976000000001</v>
      </c>
      <c r="H77" s="98"/>
    </row>
    <row r="78" spans="1:9" ht="18" customHeight="1">
      <c r="B78" s="97"/>
      <c r="C78" s="77"/>
      <c r="D78" s="77"/>
      <c r="E78" s="84" t="s">
        <v>59</v>
      </c>
      <c r="F78" s="84"/>
      <c r="G78" s="109">
        <f>+G75-(G76+G77)</f>
        <v>1204.2798100000116</v>
      </c>
      <c r="H78" s="98"/>
    </row>
    <row r="79" spans="1:9" ht="18" customHeight="1">
      <c r="B79" s="97"/>
      <c r="C79" s="77" t="s">
        <v>81</v>
      </c>
      <c r="D79" s="77"/>
      <c r="E79" s="83" t="s">
        <v>60</v>
      </c>
      <c r="F79" s="83"/>
      <c r="G79" s="72">
        <v>82.012109999999922</v>
      </c>
      <c r="H79" s="98"/>
    </row>
    <row r="80" spans="1:9" ht="18" customHeight="1">
      <c r="B80" s="97"/>
      <c r="C80" s="77" t="s">
        <v>82</v>
      </c>
      <c r="D80" s="77"/>
      <c r="E80" s="83" t="s">
        <v>61</v>
      </c>
      <c r="F80" s="83"/>
      <c r="G80" s="72">
        <v>186.20330000000001</v>
      </c>
      <c r="H80" s="98"/>
    </row>
    <row r="81" spans="2:8" ht="18" customHeight="1">
      <c r="B81" s="97"/>
      <c r="C81" s="77"/>
      <c r="D81" s="77"/>
      <c r="E81" s="84" t="s">
        <v>62</v>
      </c>
      <c r="F81" s="84"/>
      <c r="G81" s="109">
        <f>+G78+G79-G80</f>
        <v>1100.0886200000114</v>
      </c>
      <c r="H81" s="98"/>
    </row>
    <row r="82" spans="2:8" ht="18" customHeight="1">
      <c r="B82" s="97"/>
      <c r="C82" s="77"/>
      <c r="D82" s="77"/>
      <c r="E82" s="83" t="s">
        <v>36</v>
      </c>
      <c r="F82" s="83"/>
      <c r="G82" s="72">
        <v>257.76814999999999</v>
      </c>
      <c r="H82" s="98"/>
    </row>
    <row r="83" spans="2:8" ht="18" customHeight="1">
      <c r="B83" s="97"/>
      <c r="C83" s="77"/>
      <c r="D83" s="77"/>
      <c r="E83" s="83" t="s">
        <v>64</v>
      </c>
      <c r="F83" s="83"/>
      <c r="G83" s="72">
        <v>0</v>
      </c>
      <c r="H83" s="98"/>
    </row>
    <row r="84" spans="2:8" ht="18" customHeight="1">
      <c r="B84" s="97"/>
      <c r="C84" s="77"/>
      <c r="D84" s="77"/>
      <c r="E84" s="83" t="s">
        <v>65</v>
      </c>
      <c r="F84" s="83"/>
      <c r="G84" s="72">
        <v>0</v>
      </c>
      <c r="H84" s="98"/>
    </row>
    <row r="85" spans="2:8" ht="18" customHeight="1">
      <c r="B85" s="97"/>
      <c r="C85" s="77"/>
      <c r="D85" s="77"/>
      <c r="E85" s="84" t="s">
        <v>66</v>
      </c>
      <c r="F85" s="84"/>
      <c r="G85" s="109">
        <f>+G81-(G82+G83+G84)</f>
        <v>842.32047000001137</v>
      </c>
      <c r="H85" s="98"/>
    </row>
    <row r="86" spans="2:8" ht="18" customHeight="1">
      <c r="B86" s="101"/>
      <c r="C86" s="112"/>
      <c r="D86" s="112"/>
      <c r="E86" s="104"/>
      <c r="F86" s="104"/>
      <c r="G86" s="105"/>
      <c r="H86" s="106"/>
    </row>
    <row r="89" spans="2:8" ht="18" customHeight="1">
      <c r="C89" s="76" t="s">
        <v>89</v>
      </c>
      <c r="D89" s="76"/>
      <c r="E89" s="85"/>
      <c r="F89" s="62" t="s">
        <v>87</v>
      </c>
    </row>
    <row r="90" spans="2:8" ht="18" customHeight="1">
      <c r="C90" s="76" t="s">
        <v>85</v>
      </c>
      <c r="D90" s="76"/>
      <c r="E90" s="85"/>
      <c r="F90" s="62" t="s">
        <v>86</v>
      </c>
    </row>
  </sheetData>
  <mergeCells count="8">
    <mergeCell ref="C61:G61"/>
    <mergeCell ref="C62:G62"/>
    <mergeCell ref="C63:G63"/>
    <mergeCell ref="C64:G64"/>
    <mergeCell ref="C3:G3"/>
    <mergeCell ref="C4:G4"/>
    <mergeCell ref="C5:G5"/>
    <mergeCell ref="C6:G6"/>
  </mergeCells>
  <phoneticPr fontId="0" type="noConversion"/>
  <printOptions horizontalCentered="1"/>
  <pageMargins left="0.74803149606299213" right="0.51181102362204722" top="0.65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Balance General_Marzo_05</vt:lpstr>
      <vt:lpstr>Estado de Resultados_Marzo_05</vt:lpstr>
      <vt:lpstr>Balance General_Junio_05</vt:lpstr>
      <vt:lpstr>Estado de Resultados_Junio_05</vt:lpstr>
      <vt:lpstr>Estados Financieros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2020-11-24T16:35:46Z</cp:lastPrinted>
  <dcterms:created xsi:type="dcterms:W3CDTF">2005-07-15T20:52:32Z</dcterms:created>
  <dcterms:modified xsi:type="dcterms:W3CDTF">2020-11-24T17:51:02Z</dcterms:modified>
</cp:coreProperties>
</file>