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225" windowWidth="14805" windowHeight="7890"/>
  </bookViews>
  <sheets>
    <sheet name="BG" sheetId="1" r:id="rId1"/>
    <sheet name="Hoja3" sheetId="3" state="hidden" r:id="rId2"/>
    <sheet name="Hoja1" sheetId="4" state="hidden" r:id="rId3"/>
  </sheets>
  <definedNames>
    <definedName name="_xlnm.Print_Area" localSheetId="0">BG!$A$3:$F$103</definedName>
  </definedNames>
  <calcPr calcId="162913"/>
</workbook>
</file>

<file path=xl/calcChain.xml><?xml version="1.0" encoding="utf-8"?>
<calcChain xmlns="http://schemas.openxmlformats.org/spreadsheetml/2006/main">
  <c r="C96" i="1" l="1"/>
  <c r="C86" i="1"/>
  <c r="C84" i="1"/>
  <c r="C88" i="1" s="1"/>
  <c r="C94" i="1" s="1"/>
  <c r="C97" i="1" s="1"/>
  <c r="C49" i="1" l="1"/>
  <c r="C56" i="1" l="1"/>
  <c r="C63" i="1" l="1"/>
  <c r="C65" i="1" l="1"/>
  <c r="C66" i="1"/>
  <c r="C22" i="1"/>
  <c r="C37" i="1" s="1"/>
  <c r="C67" i="1" l="1"/>
</calcChain>
</file>

<file path=xl/sharedStrings.xml><?xml version="1.0" encoding="utf-8"?>
<sst xmlns="http://schemas.openxmlformats.org/spreadsheetml/2006/main" count="200" uniqueCount="88">
  <si>
    <t>ACTIVO</t>
  </si>
  <si>
    <t>Activo corriente</t>
  </si>
  <si>
    <t>Efectivo y equivalentes de efectivo</t>
  </si>
  <si>
    <t>$</t>
  </si>
  <si>
    <t>Cuentas por cobrar comerciales</t>
  </si>
  <si>
    <t>Cuentas por cobrar a partes relacionadas</t>
  </si>
  <si>
    <t>Préstamos por cobrar a partes relacionadas</t>
  </si>
  <si>
    <t>Otras cuentas por cobrar</t>
  </si>
  <si>
    <t>Impuesto sobre la renta pagado por anticipado</t>
  </si>
  <si>
    <t>Inventarios para la venta</t>
  </si>
  <si>
    <t>Gastos pagados por anticipado</t>
  </si>
  <si>
    <t xml:space="preserve">Activos por contrato </t>
  </si>
  <si>
    <t xml:space="preserve">Activos por costos de obtención de contratos </t>
  </si>
  <si>
    <t>Suma el activo corriente</t>
  </si>
  <si>
    <t>Propiedades, planta y equipo</t>
  </si>
  <si>
    <t xml:space="preserve">Inventario para la planta </t>
  </si>
  <si>
    <t>Activos intangibles</t>
  </si>
  <si>
    <t>Activo por impuesto sobre la renta diferido</t>
  </si>
  <si>
    <t xml:space="preserve">Cuentas por cobrar comerciales </t>
  </si>
  <si>
    <t>Depósito en garantía</t>
  </si>
  <si>
    <t>Inversiones en instrumentos patrimoniales</t>
  </si>
  <si>
    <t>-</t>
  </si>
  <si>
    <t>Activos por derecho de uso</t>
  </si>
  <si>
    <t>Activo total</t>
  </si>
  <si>
    <t>PASIVO Y PATRIMONIO</t>
  </si>
  <si>
    <t>Pasivo corriente</t>
  </si>
  <si>
    <t>Cuentas por pagar comerciales</t>
  </si>
  <si>
    <t xml:space="preserve">Gastos acumulados y otros pasivos por pagar </t>
  </si>
  <si>
    <t>Otros impuestos por pagar</t>
  </si>
  <si>
    <t>Cuentas y dividendos por pagar a partes relacionadas</t>
  </si>
  <si>
    <t>Impuesto sobre la renta por pagar</t>
  </si>
  <si>
    <t>Ingresos diferidos</t>
  </si>
  <si>
    <t>Provisiones</t>
  </si>
  <si>
    <t xml:space="preserve">Pasivo por arrendamiento </t>
  </si>
  <si>
    <t>Suma el pasivo corriente</t>
  </si>
  <si>
    <t>Pasivo por impuesto sobre la renta diferido</t>
  </si>
  <si>
    <t>Beneficios por terminación de contratos laborales</t>
  </si>
  <si>
    <t>Pasivo por arrendamiento</t>
  </si>
  <si>
    <t>Pasivo total</t>
  </si>
  <si>
    <t>Patrimonio</t>
  </si>
  <si>
    <t>Capital social pagado</t>
  </si>
  <si>
    <t>Reserva legal</t>
  </si>
  <si>
    <t>Utilidades acumuladas</t>
  </si>
  <si>
    <t>Efecto de conversión de entidades en el extranjero</t>
  </si>
  <si>
    <t>Patrimonio atribuible a los accionistas de la controladora</t>
  </si>
  <si>
    <t xml:space="preserve">Participación no controladora </t>
  </si>
  <si>
    <t>Suma el patrimonio</t>
  </si>
  <si>
    <t>Pasivo y patrimonio total</t>
  </si>
  <si>
    <t>Ingresos provenientes de contratos con clientes</t>
  </si>
  <si>
    <t>Costos de servicios, venta de productos y accesorios</t>
  </si>
  <si>
    <t>Utilidad bruta</t>
  </si>
  <si>
    <t>Gastos comerciales, administrativos y generales</t>
  </si>
  <si>
    <t>Gasto por depreciación, amortización y deterioro de activos</t>
  </si>
  <si>
    <t>Utilidad en operaciones</t>
  </si>
  <si>
    <t>Ingresos financieros</t>
  </si>
  <si>
    <t>Gastos financieros</t>
  </si>
  <si>
    <t>Diferencial cambiario, neto</t>
  </si>
  <si>
    <t>Otros ingresos (gastos), neto</t>
  </si>
  <si>
    <t>Utilidad antes de impuesto sobre la renta</t>
  </si>
  <si>
    <t xml:space="preserve">Impuesto sobre la renta </t>
  </si>
  <si>
    <t xml:space="preserve">Utilidad neta del ejercicio </t>
  </si>
  <si>
    <t>Compañía de Telecomunicaciones de El Salvador, S.A. de C.V. y Subsidiarias</t>
  </si>
  <si>
    <t>(Compañía salvadoreña subsidiaria de Sercotel, S.A. de C.V.)</t>
  </si>
  <si>
    <t>Estados Consolidados de Situación Financiera</t>
  </si>
  <si>
    <t>Estado consolidado de Resultados Integral</t>
  </si>
  <si>
    <t>Notas</t>
  </si>
  <si>
    <t>2019 (a)</t>
  </si>
  <si>
    <t>13, 14 y 26</t>
  </si>
  <si>
    <t>Otro resultado integral:</t>
  </si>
  <si>
    <t>Partidas de otro resultado integral que no serán reclasificadas a resultados en otros periodos subsecuentes:</t>
  </si>
  <si>
    <t>(Pérdida) Ganancia actuarial por beneficios post-empleo</t>
  </si>
  <si>
    <t>Impuesto diferido en resultado por beneficios post-empleo</t>
  </si>
  <si>
    <t>Partidas de otro resultado integral que serán reclasificadas a resultados en otros periodos subsecuentes:</t>
  </si>
  <si>
    <t>Diferencia por conversión de negocios en el extranjero</t>
  </si>
  <si>
    <t>Resultado integral total del año</t>
  </si>
  <si>
    <t>Utilidad neta atribuible a:</t>
  </si>
  <si>
    <t>Accionistas de la controladora</t>
  </si>
  <si>
    <t>Participación no controladora</t>
  </si>
  <si>
    <t>Utilidad neta consolidada</t>
  </si>
  <si>
    <t>Resultado integral atribuible a:</t>
  </si>
  <si>
    <t>Número de acciones en circulación</t>
  </si>
  <si>
    <t>Utilidad neta por acción atribuible a los accionistas de la controladora</t>
  </si>
  <si>
    <t>Pasivo Neto Actuarial</t>
  </si>
  <si>
    <t>Obligaciones Laborales</t>
  </si>
  <si>
    <t>Septiembre</t>
  </si>
  <si>
    <t>Al 30 de Septiembre</t>
  </si>
  <si>
    <t xml:space="preserve">           Lic. Julio Cesar Sanchez                                                                           Lic. Julio Cesar Molina.</t>
  </si>
  <si>
    <t xml:space="preserve">           Representante Legal y Administrativo                                                      Contador General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</si>
</sst>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7" formatCode="_-&quot;$&quot;* #,##0_-;\-&quot;$&quot;* #,##0_-;_-&quot;$&quot;* &quot;-&quot;??_-;_-@_-"/>
  </numFmts>
  <fonts count="17" x14ac:knownFonts="1">
    <font>
      <sz val="11"/>
      <color theme="1"/>
      <name val="Calibri"/>
      <family val="2"/>
      <scheme val="minor"/>
    </font>
    <font>
      <sz val="8.5"/>
      <color theme="1"/>
      <name val="Arial"/>
      <family val="2"/>
    </font>
    <font>
      <b/>
      <sz val="8.5"/>
      <color theme="1"/>
      <name val="Arial"/>
      <family val="2"/>
    </font>
    <font>
      <u/>
      <sz val="8.5"/>
      <color theme="1"/>
      <name val="Arial"/>
      <family val="2"/>
    </font>
    <font>
      <sz val="8.5"/>
      <color rgb="FF000000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5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5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justify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 indent="2"/>
    </xf>
    <xf numFmtId="164" fontId="10" fillId="0" borderId="0" xfId="1" applyNumberFormat="1" applyFont="1" applyFill="1"/>
    <xf numFmtId="164" fontId="10" fillId="0" borderId="1" xfId="1" applyNumberFormat="1" applyFont="1" applyFill="1" applyBorder="1"/>
    <xf numFmtId="0" fontId="11" fillId="0" borderId="0" xfId="0" applyFont="1" applyAlignment="1">
      <alignment horizontal="left"/>
    </xf>
    <xf numFmtId="164" fontId="11" fillId="0" borderId="3" xfId="1" applyNumberFormat="1" applyFont="1" applyFill="1" applyBorder="1"/>
    <xf numFmtId="0" fontId="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0" fillId="0" borderId="0" xfId="0" applyFill="1"/>
    <xf numFmtId="43" fontId="0" fillId="0" borderId="0" xfId="1" applyFont="1" applyFill="1"/>
    <xf numFmtId="3" fontId="0" fillId="0" borderId="0" xfId="0" applyNumberFormat="1" applyFill="1"/>
    <xf numFmtId="9" fontId="0" fillId="0" borderId="0" xfId="2" applyFont="1" applyFill="1"/>
    <xf numFmtId="9" fontId="0" fillId="0" borderId="0" xfId="0" applyNumberFormat="1" applyFill="1"/>
    <xf numFmtId="43" fontId="0" fillId="0" borderId="0" xfId="0" applyNumberFormat="1" applyFill="1"/>
    <xf numFmtId="3" fontId="1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/>
    </xf>
    <xf numFmtId="43" fontId="0" fillId="0" borderId="0" xfId="1" applyFont="1" applyFill="1" applyBorder="1"/>
    <xf numFmtId="0" fontId="10" fillId="0" borderId="0" xfId="0" applyFont="1" applyFill="1" applyBorder="1"/>
    <xf numFmtId="0" fontId="8" fillId="0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vertical="center" wrapText="1"/>
    </xf>
    <xf numFmtId="3" fontId="1" fillId="0" borderId="0" xfId="0" applyNumberFormat="1" applyFont="1" applyFill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justify" vertical="center" wrapText="1"/>
    </xf>
    <xf numFmtId="3" fontId="1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justify" vertical="center" wrapText="1"/>
    </xf>
    <xf numFmtId="0" fontId="1" fillId="0" borderId="1" xfId="0" applyFont="1" applyFill="1" applyBorder="1" applyAlignment="1">
      <alignment horizontal="right" vertical="center" wrapText="1"/>
    </xf>
    <xf numFmtId="167" fontId="0" fillId="0" borderId="0" xfId="6" applyNumberFormat="1" applyFont="1" applyFill="1"/>
    <xf numFmtId="0" fontId="10" fillId="0" borderId="0" xfId="0" applyFont="1" applyFill="1"/>
  </cellXfs>
  <cellStyles count="7">
    <cellStyle name="Millares" xfId="1" builtinId="3"/>
    <cellStyle name="Moneda" xfId="6" builtinId="4"/>
    <cellStyle name="Normal" xfId="0" builtinId="0"/>
    <cellStyle name="Normal 10" xfId="3"/>
    <cellStyle name="Porcentaje" xfId="2" builtinId="5"/>
    <cellStyle name="Porcentaje 10" xfId="5"/>
    <cellStyle name="Porcentaje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207218</xdr:colOff>
          <xdr:row>3</xdr:row>
          <xdr:rowOff>123437</xdr:rowOff>
        </xdr:from>
        <xdr:to>
          <xdr:col>5</xdr:col>
          <xdr:colOff>96805</xdr:colOff>
          <xdr:row>7</xdr:row>
          <xdr:rowOff>66287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19</xdr:col>
      <xdr:colOff>255696</xdr:colOff>
      <xdr:row>16</xdr:row>
      <xdr:rowOff>47262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1838096" cy="2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J102"/>
  <sheetViews>
    <sheetView showGridLines="0" tabSelected="1" topLeftCell="A84" zoomScale="98" zoomScaleNormal="98" workbookViewId="0">
      <selection activeCell="I89" sqref="I89"/>
    </sheetView>
  </sheetViews>
  <sheetFormatPr baseColWidth="10" defaultColWidth="9.140625" defaultRowHeight="15" x14ac:dyDescent="0.25"/>
  <cols>
    <col min="1" max="1" width="47.140625" style="37" customWidth="1"/>
    <col min="2" max="2" width="1.85546875" style="37" bestFit="1" customWidth="1"/>
    <col min="3" max="3" width="15" style="37" customWidth="1"/>
    <col min="4" max="4" width="1.85546875" style="37" bestFit="1" customWidth="1"/>
    <col min="5" max="5" width="11.42578125" style="37" bestFit="1" customWidth="1"/>
    <col min="6" max="6" width="15" style="44" customWidth="1"/>
    <col min="7" max="8" width="13.140625" style="37" bestFit="1" customWidth="1"/>
    <col min="9" max="9" width="20" style="37" customWidth="1"/>
    <col min="10" max="10" width="17" style="37" customWidth="1"/>
    <col min="11" max="11" width="14.85546875" style="37" bestFit="1" customWidth="1"/>
    <col min="12" max="16384" width="9.140625" style="37"/>
  </cols>
  <sheetData>
    <row r="3" spans="1:10" x14ac:dyDescent="0.25">
      <c r="A3" s="50" t="s">
        <v>61</v>
      </c>
    </row>
    <row r="4" spans="1:10" x14ac:dyDescent="0.25">
      <c r="A4" s="50" t="s">
        <v>62</v>
      </c>
    </row>
    <row r="5" spans="1:10" x14ac:dyDescent="0.25">
      <c r="A5" s="50" t="s">
        <v>63</v>
      </c>
    </row>
    <row r="6" spans="1:10" x14ac:dyDescent="0.25">
      <c r="A6" s="50" t="s">
        <v>85</v>
      </c>
    </row>
    <row r="8" spans="1:10" x14ac:dyDescent="0.25">
      <c r="C8" s="51" t="s">
        <v>84</v>
      </c>
      <c r="F8" s="45"/>
    </row>
    <row r="9" spans="1:10" x14ac:dyDescent="0.25">
      <c r="A9" s="52"/>
      <c r="B9" s="52"/>
      <c r="C9" s="53">
        <v>2020</v>
      </c>
      <c r="D9" s="52"/>
      <c r="F9" s="46"/>
    </row>
    <row r="10" spans="1:10" x14ac:dyDescent="0.25">
      <c r="A10" s="54" t="s">
        <v>0</v>
      </c>
      <c r="B10" s="55"/>
      <c r="C10" s="55"/>
      <c r="D10" s="55"/>
      <c r="F10" s="47"/>
    </row>
    <row r="11" spans="1:10" x14ac:dyDescent="0.25">
      <c r="A11" s="54" t="s">
        <v>1</v>
      </c>
      <c r="B11" s="55"/>
      <c r="C11" s="55"/>
      <c r="D11" s="55"/>
      <c r="F11" s="47"/>
    </row>
    <row r="12" spans="1:10" x14ac:dyDescent="0.25">
      <c r="A12" s="56" t="s">
        <v>2</v>
      </c>
      <c r="B12" s="55" t="s">
        <v>3</v>
      </c>
      <c r="C12" s="57">
        <v>3680173</v>
      </c>
      <c r="D12" s="55"/>
      <c r="F12" s="43"/>
    </row>
    <row r="13" spans="1:10" x14ac:dyDescent="0.25">
      <c r="A13" s="56" t="s">
        <v>4</v>
      </c>
      <c r="B13" s="55"/>
      <c r="C13" s="57">
        <v>53206137</v>
      </c>
      <c r="D13" s="55"/>
      <c r="E13" s="39"/>
      <c r="F13" s="43"/>
      <c r="G13" s="39"/>
      <c r="H13" s="38"/>
      <c r="I13" s="38"/>
      <c r="J13" s="38"/>
    </row>
    <row r="14" spans="1:10" x14ac:dyDescent="0.25">
      <c r="A14" s="56" t="s">
        <v>5</v>
      </c>
      <c r="B14" s="55"/>
      <c r="C14" s="57">
        <v>3914204.8400000217</v>
      </c>
      <c r="D14" s="55"/>
      <c r="E14" s="40"/>
      <c r="F14" s="43"/>
      <c r="G14" s="39"/>
      <c r="I14" s="38"/>
    </row>
    <row r="15" spans="1:10" x14ac:dyDescent="0.25">
      <c r="A15" s="56" t="s">
        <v>6</v>
      </c>
      <c r="B15" s="55"/>
      <c r="C15" s="57">
        <v>2008711</v>
      </c>
      <c r="D15" s="55"/>
      <c r="F15" s="43"/>
      <c r="I15" s="38"/>
    </row>
    <row r="16" spans="1:10" x14ac:dyDescent="0.25">
      <c r="A16" s="56" t="s">
        <v>7</v>
      </c>
      <c r="B16" s="55"/>
      <c r="C16" s="57">
        <v>1273588</v>
      </c>
      <c r="D16" s="55"/>
      <c r="F16" s="43"/>
      <c r="I16" s="38"/>
    </row>
    <row r="17" spans="1:8" x14ac:dyDescent="0.25">
      <c r="A17" s="56" t="s">
        <v>8</v>
      </c>
      <c r="B17" s="55"/>
      <c r="C17" s="57">
        <v>6251014</v>
      </c>
      <c r="D17" s="55"/>
      <c r="F17" s="43"/>
    </row>
    <row r="18" spans="1:8" x14ac:dyDescent="0.25">
      <c r="A18" s="56" t="s">
        <v>9</v>
      </c>
      <c r="B18" s="55"/>
      <c r="C18" s="57">
        <v>8918310</v>
      </c>
      <c r="D18" s="55"/>
      <c r="F18" s="43"/>
    </row>
    <row r="19" spans="1:8" x14ac:dyDescent="0.25">
      <c r="A19" s="56" t="s">
        <v>10</v>
      </c>
      <c r="B19" s="55"/>
      <c r="C19" s="57">
        <v>2519007</v>
      </c>
      <c r="D19" s="55"/>
      <c r="F19" s="43"/>
    </row>
    <row r="20" spans="1:8" x14ac:dyDescent="0.25">
      <c r="A20" s="56" t="s">
        <v>11</v>
      </c>
      <c r="B20" s="55"/>
      <c r="C20" s="57">
        <v>4151967</v>
      </c>
      <c r="D20" s="55"/>
      <c r="F20" s="43"/>
    </row>
    <row r="21" spans="1:8" ht="15.75" thickBot="1" x14ac:dyDescent="0.3">
      <c r="A21" s="56" t="s">
        <v>12</v>
      </c>
      <c r="B21" s="55"/>
      <c r="C21" s="58">
        <v>3994206.0159999998</v>
      </c>
      <c r="D21" s="55"/>
      <c r="F21" s="43"/>
      <c r="G21" s="39"/>
      <c r="H21" s="38"/>
    </row>
    <row r="22" spans="1:8" x14ac:dyDescent="0.25">
      <c r="A22" s="59" t="s">
        <v>13</v>
      </c>
      <c r="B22" s="55"/>
      <c r="C22" s="57">
        <f>SUM(C12:C21)</f>
        <v>89917317.856000021</v>
      </c>
      <c r="D22" s="55"/>
      <c r="F22" s="43"/>
      <c r="G22" s="39"/>
    </row>
    <row r="23" spans="1:8" x14ac:dyDescent="0.25">
      <c r="A23" s="56"/>
      <c r="B23" s="55"/>
      <c r="C23" s="55"/>
      <c r="D23" s="55"/>
      <c r="F23" s="47"/>
    </row>
    <row r="24" spans="1:8" x14ac:dyDescent="0.25">
      <c r="A24" s="56" t="s">
        <v>14</v>
      </c>
      <c r="B24" s="55"/>
      <c r="C24" s="57">
        <v>326835565</v>
      </c>
      <c r="D24" s="55"/>
      <c r="F24" s="43"/>
    </row>
    <row r="25" spans="1:8" x14ac:dyDescent="0.25">
      <c r="A25" s="56" t="s">
        <v>15</v>
      </c>
      <c r="B25" s="55"/>
      <c r="C25" s="57">
        <v>20281924</v>
      </c>
      <c r="D25" s="55"/>
      <c r="F25" s="43"/>
    </row>
    <row r="26" spans="1:8" x14ac:dyDescent="0.25">
      <c r="A26" s="56" t="s">
        <v>16</v>
      </c>
      <c r="B26" s="55"/>
      <c r="C26" s="57">
        <v>102952967</v>
      </c>
      <c r="D26" s="55"/>
      <c r="F26" s="43"/>
    </row>
    <row r="27" spans="1:8" x14ac:dyDescent="0.25">
      <c r="A27" s="56" t="s">
        <v>17</v>
      </c>
      <c r="B27" s="55"/>
      <c r="C27" s="57">
        <v>16911509</v>
      </c>
      <c r="D27" s="55"/>
      <c r="F27" s="43"/>
    </row>
    <row r="28" spans="1:8" x14ac:dyDescent="0.25">
      <c r="A28" s="56" t="s">
        <v>18</v>
      </c>
      <c r="B28" s="55"/>
      <c r="C28" s="57">
        <v>8481675</v>
      </c>
      <c r="D28" s="55"/>
      <c r="F28" s="43"/>
    </row>
    <row r="29" spans="1:8" x14ac:dyDescent="0.25">
      <c r="A29" s="56" t="s">
        <v>5</v>
      </c>
      <c r="B29" s="55"/>
      <c r="C29" s="57">
        <v>3887126.9499999997</v>
      </c>
      <c r="D29" s="55"/>
      <c r="E29" s="39"/>
      <c r="F29" s="43"/>
    </row>
    <row r="30" spans="1:8" x14ac:dyDescent="0.25">
      <c r="A30" s="56" t="s">
        <v>6</v>
      </c>
      <c r="B30" s="55"/>
      <c r="C30" s="57">
        <v>287754158.20999998</v>
      </c>
      <c r="D30" s="55"/>
      <c r="F30" s="43"/>
      <c r="G30" s="38"/>
    </row>
    <row r="31" spans="1:8" x14ac:dyDescent="0.25">
      <c r="A31" s="56" t="s">
        <v>7</v>
      </c>
      <c r="B31" s="55"/>
      <c r="C31" s="57">
        <v>138130</v>
      </c>
      <c r="D31" s="55"/>
      <c r="F31" s="43"/>
    </row>
    <row r="32" spans="1:8" x14ac:dyDescent="0.25">
      <c r="A32" s="56" t="s">
        <v>19</v>
      </c>
      <c r="B32" s="55"/>
      <c r="C32" s="57">
        <v>114296</v>
      </c>
      <c r="D32" s="55"/>
      <c r="F32" s="43"/>
    </row>
    <row r="33" spans="1:10" x14ac:dyDescent="0.25">
      <c r="A33" s="56" t="s">
        <v>11</v>
      </c>
      <c r="B33" s="55"/>
      <c r="C33" s="57">
        <v>215803</v>
      </c>
      <c r="D33" s="55"/>
      <c r="F33" s="43"/>
    </row>
    <row r="34" spans="1:10" x14ac:dyDescent="0.25">
      <c r="A34" s="56" t="s">
        <v>12</v>
      </c>
      <c r="B34" s="55"/>
      <c r="C34" s="57">
        <v>2651451.9840000002</v>
      </c>
      <c r="D34" s="55"/>
      <c r="F34" s="43"/>
    </row>
    <row r="35" spans="1:10" x14ac:dyDescent="0.25">
      <c r="A35" s="56" t="s">
        <v>20</v>
      </c>
      <c r="B35" s="55"/>
      <c r="C35" s="55">
        <v>37</v>
      </c>
      <c r="D35" s="55"/>
      <c r="F35" s="47"/>
    </row>
    <row r="36" spans="1:10" ht="15.75" thickBot="1" x14ac:dyDescent="0.3">
      <c r="A36" s="56" t="s">
        <v>22</v>
      </c>
      <c r="B36" s="55"/>
      <c r="C36" s="58">
        <v>39869066</v>
      </c>
      <c r="D36" s="55"/>
      <c r="F36" s="43"/>
    </row>
    <row r="37" spans="1:10" ht="15.75" thickBot="1" x14ac:dyDescent="0.3">
      <c r="A37" s="54" t="s">
        <v>23</v>
      </c>
      <c r="B37" s="55" t="s">
        <v>3</v>
      </c>
      <c r="C37" s="60">
        <f>SUM(C22:C36)</f>
        <v>900011027</v>
      </c>
      <c r="D37" s="55"/>
      <c r="F37" s="43"/>
    </row>
    <row r="38" spans="1:10" ht="15.75" thickTop="1" x14ac:dyDescent="0.25">
      <c r="A38" s="54"/>
      <c r="B38" s="55"/>
      <c r="C38" s="55"/>
      <c r="D38" s="55"/>
      <c r="F38" s="47"/>
    </row>
    <row r="39" spans="1:10" x14ac:dyDescent="0.25">
      <c r="A39" s="59" t="s">
        <v>24</v>
      </c>
      <c r="B39" s="55"/>
      <c r="C39" s="57"/>
      <c r="D39" s="55"/>
      <c r="F39" s="43"/>
    </row>
    <row r="40" spans="1:10" x14ac:dyDescent="0.25">
      <c r="A40" s="59" t="s">
        <v>25</v>
      </c>
      <c r="B40" s="55"/>
      <c r="C40" s="55"/>
      <c r="D40" s="55"/>
      <c r="F40" s="47"/>
    </row>
    <row r="41" spans="1:10" x14ac:dyDescent="0.25">
      <c r="A41" s="61" t="s">
        <v>26</v>
      </c>
      <c r="B41" s="55" t="s">
        <v>3</v>
      </c>
      <c r="C41" s="57">
        <v>33721886</v>
      </c>
      <c r="D41" s="55"/>
      <c r="F41" s="43"/>
      <c r="H41" s="38"/>
    </row>
    <row r="42" spans="1:10" x14ac:dyDescent="0.25">
      <c r="A42" s="61" t="s">
        <v>27</v>
      </c>
      <c r="B42" s="55"/>
      <c r="C42" s="57">
        <v>19597940.32</v>
      </c>
      <c r="D42" s="55"/>
      <c r="F42" s="43"/>
      <c r="H42" s="38"/>
    </row>
    <row r="43" spans="1:10" x14ac:dyDescent="0.25">
      <c r="A43" s="61" t="s">
        <v>28</v>
      </c>
      <c r="B43" s="55"/>
      <c r="C43" s="57">
        <v>8609727</v>
      </c>
      <c r="D43" s="55"/>
      <c r="F43" s="43"/>
      <c r="H43" s="38"/>
      <c r="J43" s="38"/>
    </row>
    <row r="44" spans="1:10" x14ac:dyDescent="0.25">
      <c r="A44" s="61" t="s">
        <v>29</v>
      </c>
      <c r="B44" s="55"/>
      <c r="C44" s="57">
        <v>5636445</v>
      </c>
      <c r="D44" s="55"/>
      <c r="F44" s="43"/>
      <c r="H44" s="38"/>
    </row>
    <row r="45" spans="1:10" x14ac:dyDescent="0.25">
      <c r="A45" s="61" t="s">
        <v>30</v>
      </c>
      <c r="B45" s="55"/>
      <c r="C45" s="57">
        <v>21568232</v>
      </c>
      <c r="D45" s="55"/>
      <c r="F45" s="43"/>
      <c r="H45" s="38"/>
    </row>
    <row r="46" spans="1:10" x14ac:dyDescent="0.25">
      <c r="A46" s="61" t="s">
        <v>31</v>
      </c>
      <c r="B46" s="55"/>
      <c r="C46" s="57">
        <v>5405840</v>
      </c>
      <c r="D46" s="55"/>
      <c r="F46" s="43"/>
      <c r="H46" s="38"/>
      <c r="J46" s="41"/>
    </row>
    <row r="47" spans="1:10" x14ac:dyDescent="0.25">
      <c r="A47" s="56" t="s">
        <v>32</v>
      </c>
      <c r="B47" s="55"/>
      <c r="C47" s="57">
        <v>1480733</v>
      </c>
      <c r="D47" s="55"/>
      <c r="F47" s="43"/>
      <c r="H47" s="38"/>
      <c r="I47" s="42"/>
      <c r="J47" s="42"/>
    </row>
    <row r="48" spans="1:10" ht="15.75" thickBot="1" x14ac:dyDescent="0.3">
      <c r="A48" s="56" t="s">
        <v>33</v>
      </c>
      <c r="B48" s="55"/>
      <c r="C48" s="58">
        <v>6293656</v>
      </c>
      <c r="D48" s="55"/>
      <c r="F48" s="43"/>
      <c r="H48" s="38"/>
      <c r="I48" s="42"/>
      <c r="J48" s="42"/>
    </row>
    <row r="49" spans="1:10" x14ac:dyDescent="0.25">
      <c r="A49" s="59" t="s">
        <v>34</v>
      </c>
      <c r="B49" s="55"/>
      <c r="C49" s="57">
        <f>SUM(C41:C48)</f>
        <v>102314459.31999999</v>
      </c>
      <c r="D49" s="55"/>
      <c r="F49" s="43"/>
      <c r="H49" s="38"/>
    </row>
    <row r="50" spans="1:10" x14ac:dyDescent="0.25">
      <c r="A50" s="61"/>
      <c r="B50" s="55"/>
      <c r="C50" s="55"/>
      <c r="D50" s="55"/>
      <c r="F50" s="47"/>
      <c r="H50" s="38"/>
    </row>
    <row r="51" spans="1:10" x14ac:dyDescent="0.25">
      <c r="A51" s="56" t="s">
        <v>35</v>
      </c>
      <c r="B51" s="55"/>
      <c r="C51" s="57">
        <v>72635667</v>
      </c>
      <c r="D51" s="55"/>
      <c r="F51" s="43"/>
      <c r="H51" s="38"/>
    </row>
    <row r="52" spans="1:10" x14ac:dyDescent="0.25">
      <c r="A52" s="56" t="s">
        <v>32</v>
      </c>
      <c r="B52" s="55"/>
      <c r="C52" s="57">
        <v>32596372.68</v>
      </c>
      <c r="D52" s="55"/>
      <c r="F52" s="43"/>
      <c r="H52" s="38"/>
      <c r="J52" s="42"/>
    </row>
    <row r="53" spans="1:10" x14ac:dyDescent="0.25">
      <c r="A53" s="61" t="s">
        <v>82</v>
      </c>
      <c r="B53" s="55"/>
      <c r="C53" s="57">
        <v>6853477</v>
      </c>
      <c r="D53" s="55"/>
      <c r="F53" s="43"/>
      <c r="H53" s="38"/>
    </row>
    <row r="54" spans="1:10" x14ac:dyDescent="0.25">
      <c r="A54" s="61" t="s">
        <v>37</v>
      </c>
      <c r="B54" s="55"/>
      <c r="C54" s="43">
        <v>34927672</v>
      </c>
      <c r="D54" s="55"/>
      <c r="F54" s="43"/>
      <c r="H54" s="38"/>
    </row>
    <row r="55" spans="1:10" ht="15.75" thickBot="1" x14ac:dyDescent="0.3">
      <c r="A55" s="61" t="s">
        <v>83</v>
      </c>
      <c r="B55" s="47"/>
      <c r="C55" s="58">
        <v>1326277</v>
      </c>
      <c r="D55" s="62"/>
      <c r="F55" s="43"/>
      <c r="H55" s="38"/>
    </row>
    <row r="56" spans="1:10" ht="15.75" thickBot="1" x14ac:dyDescent="0.3">
      <c r="A56" s="59" t="s">
        <v>38</v>
      </c>
      <c r="B56" s="55"/>
      <c r="C56" s="58">
        <f>SUM(C49:C55)</f>
        <v>250653925</v>
      </c>
      <c r="D56" s="55"/>
      <c r="F56" s="43"/>
      <c r="H56" s="38"/>
    </row>
    <row r="57" spans="1:10" x14ac:dyDescent="0.25">
      <c r="A57" s="59"/>
      <c r="B57" s="55"/>
      <c r="C57" s="55"/>
      <c r="D57" s="55"/>
      <c r="F57" s="47"/>
      <c r="H57" s="38"/>
    </row>
    <row r="58" spans="1:10" x14ac:dyDescent="0.25">
      <c r="A58" s="59" t="s">
        <v>39</v>
      </c>
      <c r="B58" s="55"/>
      <c r="C58" s="55"/>
      <c r="D58" s="55"/>
      <c r="F58" s="47"/>
      <c r="H58" s="38"/>
    </row>
    <row r="59" spans="1:10" x14ac:dyDescent="0.25">
      <c r="A59" s="61" t="s">
        <v>40</v>
      </c>
      <c r="B59" s="55"/>
      <c r="C59" s="57">
        <v>322841400</v>
      </c>
      <c r="D59" s="55"/>
      <c r="F59" s="43"/>
      <c r="H59" s="38"/>
    </row>
    <row r="60" spans="1:10" x14ac:dyDescent="0.25">
      <c r="A60" s="61" t="s">
        <v>41</v>
      </c>
      <c r="B60" s="55"/>
      <c r="C60" s="57">
        <v>94237856</v>
      </c>
      <c r="D60" s="55"/>
      <c r="F60" s="43"/>
      <c r="H60" s="38"/>
    </row>
    <row r="61" spans="1:10" x14ac:dyDescent="0.25">
      <c r="A61" s="61" t="s">
        <v>42</v>
      </c>
      <c r="B61" s="55"/>
      <c r="C61" s="57">
        <v>232266086</v>
      </c>
      <c r="D61" s="55"/>
      <c r="F61" s="43"/>
      <c r="H61" s="38"/>
    </row>
    <row r="62" spans="1:10" ht="15.75" thickBot="1" x14ac:dyDescent="0.3">
      <c r="A62" s="61" t="s">
        <v>43</v>
      </c>
      <c r="B62" s="55"/>
      <c r="C62" s="58">
        <v>0</v>
      </c>
      <c r="D62" s="55"/>
      <c r="F62" s="43"/>
      <c r="H62" s="38"/>
    </row>
    <row r="63" spans="1:10" x14ac:dyDescent="0.25">
      <c r="A63" s="61" t="s">
        <v>44</v>
      </c>
      <c r="B63" s="55"/>
      <c r="C63" s="57">
        <f>SUM(C59:C62)</f>
        <v>649345342</v>
      </c>
      <c r="D63" s="55"/>
      <c r="F63" s="43"/>
      <c r="H63" s="38"/>
    </row>
    <row r="64" spans="1:10" ht="15.75" thickBot="1" x14ac:dyDescent="0.3">
      <c r="A64" s="61" t="s">
        <v>45</v>
      </c>
      <c r="B64" s="55"/>
      <c r="C64" s="58">
        <v>11760</v>
      </c>
      <c r="D64" s="55"/>
      <c r="F64" s="43"/>
      <c r="H64" s="38"/>
    </row>
    <row r="65" spans="1:8" ht="15.75" thickBot="1" x14ac:dyDescent="0.3">
      <c r="A65" s="59" t="s">
        <v>46</v>
      </c>
      <c r="B65" s="55"/>
      <c r="C65" s="58">
        <f>SUM(C63:C64)</f>
        <v>649357102</v>
      </c>
      <c r="D65" s="55"/>
      <c r="F65" s="43"/>
      <c r="H65" s="38"/>
    </row>
    <row r="66" spans="1:8" ht="15.75" thickBot="1" x14ac:dyDescent="0.3">
      <c r="A66" s="59" t="s">
        <v>47</v>
      </c>
      <c r="B66" s="55" t="s">
        <v>3</v>
      </c>
      <c r="C66" s="60">
        <f>+C65+C56</f>
        <v>900011027</v>
      </c>
      <c r="D66" s="55"/>
      <c r="F66" s="43"/>
      <c r="H66" s="38"/>
    </row>
    <row r="67" spans="1:8" ht="15.75" thickTop="1" x14ac:dyDescent="0.25">
      <c r="C67" s="38">
        <f>+C66-C37</f>
        <v>0</v>
      </c>
      <c r="F67" s="48"/>
      <c r="H67" s="38"/>
    </row>
    <row r="68" spans="1:8" x14ac:dyDescent="0.25">
      <c r="C68" s="63"/>
      <c r="H68" s="38"/>
    </row>
    <row r="69" spans="1:8" x14ac:dyDescent="0.25">
      <c r="C69" s="63"/>
    </row>
    <row r="70" spans="1:8" x14ac:dyDescent="0.25">
      <c r="A70" s="64" t="s">
        <v>86</v>
      </c>
      <c r="B70" s="64"/>
      <c r="C70" s="64"/>
      <c r="D70" s="64"/>
      <c r="F70" s="49"/>
    </row>
    <row r="71" spans="1:8" x14ac:dyDescent="0.25">
      <c r="A71" s="64" t="s">
        <v>87</v>
      </c>
      <c r="B71" s="64"/>
      <c r="C71" s="64"/>
      <c r="D71" s="64"/>
      <c r="F71" s="49"/>
    </row>
    <row r="74" spans="1:8" ht="15.75" x14ac:dyDescent="0.25">
      <c r="A74" s="24" t="s">
        <v>61</v>
      </c>
      <c r="B74"/>
      <c r="C74"/>
    </row>
    <row r="75" spans="1:8" ht="15.75" x14ac:dyDescent="0.25">
      <c r="A75" s="24" t="s">
        <v>62</v>
      </c>
      <c r="B75"/>
      <c r="C75"/>
    </row>
    <row r="76" spans="1:8" ht="15.75" x14ac:dyDescent="0.25">
      <c r="A76" s="24" t="s">
        <v>64</v>
      </c>
      <c r="B76"/>
      <c r="C76"/>
    </row>
    <row r="77" spans="1:8" ht="15.75" x14ac:dyDescent="0.25">
      <c r="A77" s="24" t="s">
        <v>85</v>
      </c>
      <c r="B77"/>
      <c r="C77"/>
    </row>
    <row r="78" spans="1:8" x14ac:dyDescent="0.25">
      <c r="A78"/>
      <c r="B78"/>
      <c r="C78"/>
    </row>
    <row r="79" spans="1:8" x14ac:dyDescent="0.25">
      <c r="A79"/>
      <c r="B79"/>
      <c r="C79"/>
    </row>
    <row r="80" spans="1:8" x14ac:dyDescent="0.25">
      <c r="A80" s="14"/>
      <c r="B80" s="15"/>
      <c r="C80" s="16">
        <v>2020</v>
      </c>
    </row>
    <row r="81" spans="1:3" x14ac:dyDescent="0.25">
      <c r="A81" s="18"/>
      <c r="B81" s="19"/>
      <c r="C81" s="19"/>
    </row>
    <row r="82" spans="1:3" x14ac:dyDescent="0.25">
      <c r="A82" s="14" t="s">
        <v>48</v>
      </c>
      <c r="B82" s="15" t="s">
        <v>3</v>
      </c>
      <c r="C82" s="57">
        <v>287310625</v>
      </c>
    </row>
    <row r="83" spans="1:3" ht="15.75" thickBot="1" x14ac:dyDescent="0.3">
      <c r="A83" s="14" t="s">
        <v>49</v>
      </c>
      <c r="B83" s="15"/>
      <c r="C83" s="23">
        <v>-134118145</v>
      </c>
    </row>
    <row r="84" spans="1:3" x14ac:dyDescent="0.25">
      <c r="A84" s="20" t="s">
        <v>50</v>
      </c>
      <c r="B84" s="15"/>
      <c r="C84" s="22">
        <f>SUM(C82:C83)</f>
        <v>153192480</v>
      </c>
    </row>
    <row r="85" spans="1:3" x14ac:dyDescent="0.25">
      <c r="A85" s="14"/>
      <c r="B85" s="15"/>
      <c r="C85" s="22"/>
    </row>
    <row r="86" spans="1:3" x14ac:dyDescent="0.25">
      <c r="A86" s="14" t="s">
        <v>51</v>
      </c>
      <c r="B86" s="15"/>
      <c r="C86" s="22">
        <f>-40103977-686233</f>
        <v>-40790210</v>
      </c>
    </row>
    <row r="87" spans="1:3" ht="26.25" thickBot="1" x14ac:dyDescent="0.3">
      <c r="A87" s="14" t="s">
        <v>52</v>
      </c>
      <c r="B87" s="15"/>
      <c r="C87" s="23">
        <v>-60327984</v>
      </c>
    </row>
    <row r="88" spans="1:3" x14ac:dyDescent="0.25">
      <c r="A88" s="20" t="s">
        <v>53</v>
      </c>
      <c r="B88" s="15"/>
      <c r="C88" s="22">
        <f>SUM(C84:C87)</f>
        <v>52074286</v>
      </c>
    </row>
    <row r="89" spans="1:3" x14ac:dyDescent="0.25">
      <c r="A89" s="20"/>
      <c r="B89" s="15"/>
      <c r="C89" s="22"/>
    </row>
    <row r="90" spans="1:3" x14ac:dyDescent="0.25">
      <c r="A90" s="14" t="s">
        <v>54</v>
      </c>
      <c r="B90" s="15"/>
      <c r="C90" s="22">
        <v>10064024</v>
      </c>
    </row>
    <row r="91" spans="1:3" x14ac:dyDescent="0.25">
      <c r="A91" s="14" t="s">
        <v>55</v>
      </c>
      <c r="B91" s="15"/>
      <c r="C91" s="22">
        <v>-2252048</v>
      </c>
    </row>
    <row r="92" spans="1:3" x14ac:dyDescent="0.25">
      <c r="A92" s="14" t="s">
        <v>56</v>
      </c>
      <c r="B92" s="15"/>
      <c r="C92" s="22">
        <v>-36700</v>
      </c>
    </row>
    <row r="93" spans="1:3" ht="15.75" thickBot="1" x14ac:dyDescent="0.3">
      <c r="A93" s="14" t="s">
        <v>57</v>
      </c>
      <c r="B93" s="15"/>
      <c r="C93" s="23">
        <v>8182482</v>
      </c>
    </row>
    <row r="94" spans="1:3" x14ac:dyDescent="0.25">
      <c r="A94" s="20" t="s">
        <v>58</v>
      </c>
      <c r="B94" s="15"/>
      <c r="C94" s="22">
        <f>SUM(C88:C93)</f>
        <v>68032044</v>
      </c>
    </row>
    <row r="95" spans="1:3" x14ac:dyDescent="0.25">
      <c r="A95" s="14"/>
      <c r="B95" s="21"/>
      <c r="C95" s="22"/>
    </row>
    <row r="96" spans="1:3" ht="15.75" thickBot="1" x14ac:dyDescent="0.3">
      <c r="A96" s="14" t="s">
        <v>59</v>
      </c>
      <c r="B96" s="21"/>
      <c r="C96" s="23">
        <f>-22009136+1572934</f>
        <v>-20436202</v>
      </c>
    </row>
    <row r="97" spans="1:4" ht="16.5" thickBot="1" x14ac:dyDescent="0.3">
      <c r="A97" s="20" t="s">
        <v>60</v>
      </c>
      <c r="B97" s="15" t="s">
        <v>3</v>
      </c>
      <c r="C97" s="25">
        <f>SUM(C94:C96)</f>
        <v>47595842</v>
      </c>
    </row>
    <row r="98" spans="1:4" ht="15.75" thickTop="1" x14ac:dyDescent="0.25"/>
    <row r="101" spans="1:4" x14ac:dyDescent="0.25">
      <c r="A101" s="64" t="s">
        <v>86</v>
      </c>
      <c r="B101" s="64"/>
      <c r="C101" s="64"/>
      <c r="D101" s="64"/>
    </row>
    <row r="102" spans="1:4" x14ac:dyDescent="0.25">
      <c r="A102" s="64" t="s">
        <v>87</v>
      </c>
      <c r="B102" s="64"/>
      <c r="C102" s="64"/>
      <c r="D102" s="64"/>
    </row>
  </sheetData>
  <pageMargins left="0.70866141732283472" right="0.70866141732283472" top="0.74803149606299213" bottom="0.74803149606299213" header="0.31496062992125984" footer="0.31496062992125984"/>
  <pageSetup scale="45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3073" r:id="rId4">
          <objectPr defaultSize="0" autoPict="0" r:id="rId5">
            <anchor moveWithCells="1" sizeWithCells="1">
              <from>
                <xdr:col>4</xdr:col>
                <xdr:colOff>209550</xdr:colOff>
                <xdr:row>3</xdr:row>
                <xdr:rowOff>123825</xdr:rowOff>
              </from>
              <to>
                <xdr:col>5</xdr:col>
                <xdr:colOff>95250</xdr:colOff>
                <xdr:row>7</xdr:row>
                <xdr:rowOff>66675</xdr:rowOff>
              </to>
            </anchor>
          </objectPr>
        </oleObject>
      </mc:Choice>
      <mc:Fallback>
        <oleObject progId="PBrush" shapeId="30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9" sqref="F19"/>
    </sheetView>
  </sheetViews>
  <sheetFormatPr baseColWidth="10" defaultColWidth="9.140625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62" workbookViewId="0">
      <selection activeCell="D77" sqref="D77"/>
    </sheetView>
  </sheetViews>
  <sheetFormatPr baseColWidth="10" defaultRowHeight="15" x14ac:dyDescent="0.25"/>
  <cols>
    <col min="1" max="1" width="53.42578125" customWidth="1"/>
    <col min="2" max="2" width="5.42578125" bestFit="1" customWidth="1"/>
    <col min="3" max="3" width="1.85546875" bestFit="1" customWidth="1"/>
    <col min="5" max="5" width="1.85546875" bestFit="1" customWidth="1"/>
  </cols>
  <sheetData>
    <row r="1" spans="1:6" x14ac:dyDescent="0.25">
      <c r="A1" s="1"/>
      <c r="B1" s="26" t="s">
        <v>65</v>
      </c>
      <c r="C1" s="1"/>
      <c r="D1" s="2" t="s">
        <v>66</v>
      </c>
      <c r="E1" s="1"/>
      <c r="F1" s="2">
        <v>2018</v>
      </c>
    </row>
    <row r="2" spans="1:6" x14ac:dyDescent="0.25">
      <c r="A2" s="3" t="s">
        <v>0</v>
      </c>
      <c r="B2" s="26"/>
      <c r="C2" s="4"/>
      <c r="D2" s="4"/>
      <c r="E2" s="4"/>
      <c r="F2" s="4"/>
    </row>
    <row r="3" spans="1:6" x14ac:dyDescent="0.25">
      <c r="A3" s="3" t="s">
        <v>1</v>
      </c>
      <c r="B3" s="1"/>
      <c r="C3" s="4"/>
      <c r="D3" s="4"/>
      <c r="E3" s="4"/>
      <c r="F3" s="4"/>
    </row>
    <row r="4" spans="1:6" x14ac:dyDescent="0.25">
      <c r="A4" s="5" t="s">
        <v>2</v>
      </c>
      <c r="B4" s="1">
        <v>7</v>
      </c>
      <c r="C4" s="4" t="s">
        <v>3</v>
      </c>
      <c r="D4" s="6">
        <v>5195322</v>
      </c>
      <c r="E4" s="4" t="s">
        <v>3</v>
      </c>
      <c r="F4" s="6">
        <v>8615306</v>
      </c>
    </row>
    <row r="5" spans="1:6" x14ac:dyDescent="0.25">
      <c r="A5" s="5" t="s">
        <v>4</v>
      </c>
      <c r="B5" s="1">
        <v>8</v>
      </c>
      <c r="C5" s="4"/>
      <c r="D5" s="6">
        <v>52474588</v>
      </c>
      <c r="E5" s="4"/>
      <c r="F5" s="6">
        <v>50675428</v>
      </c>
    </row>
    <row r="6" spans="1:6" x14ac:dyDescent="0.25">
      <c r="A6" s="5" t="s">
        <v>5</v>
      </c>
      <c r="B6" s="1">
        <v>19</v>
      </c>
      <c r="C6" s="4"/>
      <c r="D6" s="6">
        <v>1203622</v>
      </c>
      <c r="E6" s="4"/>
      <c r="F6" s="6">
        <v>1119283</v>
      </c>
    </row>
    <row r="7" spans="1:6" x14ac:dyDescent="0.25">
      <c r="A7" s="5" t="s">
        <v>6</v>
      </c>
      <c r="B7" s="1">
        <v>19</v>
      </c>
      <c r="C7" s="4"/>
      <c r="D7" s="6">
        <v>6591858</v>
      </c>
      <c r="E7" s="4"/>
      <c r="F7" s="6">
        <v>5756844</v>
      </c>
    </row>
    <row r="8" spans="1:6" x14ac:dyDescent="0.25">
      <c r="A8" s="5" t="s">
        <v>7</v>
      </c>
      <c r="B8" s="1">
        <v>9</v>
      </c>
      <c r="C8" s="4"/>
      <c r="D8" s="6">
        <v>1596132</v>
      </c>
      <c r="E8" s="4"/>
      <c r="F8" s="6">
        <v>1158654</v>
      </c>
    </row>
    <row r="9" spans="1:6" x14ac:dyDescent="0.25">
      <c r="A9" s="5" t="s">
        <v>8</v>
      </c>
      <c r="B9" s="1"/>
      <c r="C9" s="4"/>
      <c r="D9" s="6">
        <v>68979</v>
      </c>
      <c r="E9" s="4"/>
      <c r="F9" s="6">
        <v>104814</v>
      </c>
    </row>
    <row r="10" spans="1:6" x14ac:dyDescent="0.25">
      <c r="A10" s="5" t="s">
        <v>9</v>
      </c>
      <c r="B10" s="1">
        <v>10</v>
      </c>
      <c r="C10" s="4"/>
      <c r="D10" s="6">
        <v>14745629</v>
      </c>
      <c r="E10" s="4"/>
      <c r="F10" s="6">
        <v>12786435</v>
      </c>
    </row>
    <row r="11" spans="1:6" x14ac:dyDescent="0.25">
      <c r="A11" s="5" t="s">
        <v>10</v>
      </c>
      <c r="B11" s="1">
        <v>11</v>
      </c>
      <c r="C11" s="4"/>
      <c r="D11" s="6">
        <v>1779436</v>
      </c>
      <c r="E11" s="4"/>
      <c r="F11" s="6">
        <v>944136</v>
      </c>
    </row>
    <row r="12" spans="1:6" x14ac:dyDescent="0.25">
      <c r="A12" s="5" t="s">
        <v>11</v>
      </c>
      <c r="B12" s="1">
        <v>8</v>
      </c>
      <c r="C12" s="4"/>
      <c r="D12" s="6">
        <v>5811612</v>
      </c>
      <c r="E12" s="4"/>
      <c r="F12" s="6">
        <v>5351166</v>
      </c>
    </row>
    <row r="13" spans="1:6" ht="15.75" thickBot="1" x14ac:dyDescent="0.3">
      <c r="A13" s="5" t="s">
        <v>12</v>
      </c>
      <c r="B13" s="1">
        <v>8</v>
      </c>
      <c r="C13" s="4"/>
      <c r="D13" s="7">
        <v>4451899</v>
      </c>
      <c r="E13" s="4"/>
      <c r="F13" s="7">
        <v>4569396</v>
      </c>
    </row>
    <row r="14" spans="1:6" x14ac:dyDescent="0.25">
      <c r="A14" s="8" t="s">
        <v>13</v>
      </c>
      <c r="B14" s="1"/>
      <c r="C14" s="4"/>
      <c r="D14" s="6">
        <v>93919077</v>
      </c>
      <c r="E14" s="4"/>
      <c r="F14" s="6">
        <v>91081462</v>
      </c>
    </row>
    <row r="15" spans="1:6" x14ac:dyDescent="0.25">
      <c r="A15" s="5"/>
      <c r="B15" s="1"/>
      <c r="C15" s="4"/>
      <c r="D15" s="4"/>
      <c r="E15" s="4"/>
      <c r="F15" s="4"/>
    </row>
    <row r="16" spans="1:6" x14ac:dyDescent="0.25">
      <c r="A16" s="5" t="s">
        <v>14</v>
      </c>
      <c r="B16" s="1">
        <v>13</v>
      </c>
      <c r="C16" s="4"/>
      <c r="D16" s="6">
        <v>336302292</v>
      </c>
      <c r="E16" s="4"/>
      <c r="F16" s="6">
        <v>304205302</v>
      </c>
    </row>
    <row r="17" spans="1:6" x14ac:dyDescent="0.25">
      <c r="A17" s="5" t="s">
        <v>15</v>
      </c>
      <c r="B17" s="1">
        <v>12</v>
      </c>
      <c r="C17" s="4"/>
      <c r="D17" s="6">
        <v>17728310</v>
      </c>
      <c r="E17" s="4"/>
      <c r="F17" s="6">
        <v>12856433</v>
      </c>
    </row>
    <row r="18" spans="1:6" x14ac:dyDescent="0.25">
      <c r="A18" s="5" t="s">
        <v>16</v>
      </c>
      <c r="B18" s="1">
        <v>14</v>
      </c>
      <c r="C18" s="4"/>
      <c r="D18" s="6">
        <v>89913951</v>
      </c>
      <c r="E18" s="4"/>
      <c r="F18" s="6">
        <v>86230635</v>
      </c>
    </row>
    <row r="19" spans="1:6" x14ac:dyDescent="0.25">
      <c r="A19" s="5" t="s">
        <v>17</v>
      </c>
      <c r="B19" s="1">
        <v>24</v>
      </c>
      <c r="C19" s="4"/>
      <c r="D19" s="6">
        <v>616558</v>
      </c>
      <c r="E19" s="4"/>
      <c r="F19" s="6">
        <v>426894</v>
      </c>
    </row>
    <row r="20" spans="1:6" x14ac:dyDescent="0.25">
      <c r="A20" s="5" t="s">
        <v>18</v>
      </c>
      <c r="B20" s="1">
        <v>8</v>
      </c>
      <c r="C20" s="4"/>
      <c r="D20" s="6">
        <v>5948197</v>
      </c>
      <c r="E20" s="4"/>
      <c r="F20" s="6">
        <v>4513403</v>
      </c>
    </row>
    <row r="21" spans="1:6" x14ac:dyDescent="0.25">
      <c r="A21" s="5" t="s">
        <v>5</v>
      </c>
      <c r="B21" s="1">
        <v>19</v>
      </c>
      <c r="C21" s="4"/>
      <c r="D21" s="6">
        <v>3324706</v>
      </c>
      <c r="E21" s="4"/>
      <c r="F21" s="6">
        <v>2237753</v>
      </c>
    </row>
    <row r="22" spans="1:6" x14ac:dyDescent="0.25">
      <c r="A22" s="5" t="s">
        <v>6</v>
      </c>
      <c r="B22" s="1">
        <v>19</v>
      </c>
      <c r="C22" s="4"/>
      <c r="D22" s="6">
        <v>273393639</v>
      </c>
      <c r="E22" s="4"/>
      <c r="F22" s="6">
        <v>239039217</v>
      </c>
    </row>
    <row r="23" spans="1:6" x14ac:dyDescent="0.25">
      <c r="A23" s="5" t="s">
        <v>7</v>
      </c>
      <c r="B23" s="1">
        <v>9</v>
      </c>
      <c r="C23" s="4"/>
      <c r="D23" s="6">
        <v>134135</v>
      </c>
      <c r="E23" s="4"/>
      <c r="F23" s="6">
        <v>127034</v>
      </c>
    </row>
    <row r="24" spans="1:6" x14ac:dyDescent="0.25">
      <c r="A24" s="5" t="s">
        <v>19</v>
      </c>
      <c r="B24" s="1"/>
      <c r="C24" s="4"/>
      <c r="D24" s="6">
        <v>114403</v>
      </c>
      <c r="E24" s="4"/>
      <c r="F24" s="6">
        <v>113474</v>
      </c>
    </row>
    <row r="25" spans="1:6" x14ac:dyDescent="0.25">
      <c r="A25" s="5" t="s">
        <v>11</v>
      </c>
      <c r="B25" s="1">
        <v>8</v>
      </c>
      <c r="C25" s="4"/>
      <c r="D25" s="6">
        <v>468317</v>
      </c>
      <c r="E25" s="4"/>
      <c r="F25" s="6">
        <v>329141</v>
      </c>
    </row>
    <row r="26" spans="1:6" x14ac:dyDescent="0.25">
      <c r="A26" s="5" t="s">
        <v>12</v>
      </c>
      <c r="B26" s="1">
        <v>8</v>
      </c>
      <c r="C26" s="4"/>
      <c r="D26" s="6">
        <v>3001310</v>
      </c>
      <c r="E26" s="4"/>
      <c r="F26" s="6">
        <v>3086493</v>
      </c>
    </row>
    <row r="27" spans="1:6" x14ac:dyDescent="0.25">
      <c r="A27" s="5" t="s">
        <v>20</v>
      </c>
      <c r="B27" s="1"/>
      <c r="C27" s="4"/>
      <c r="D27" s="4">
        <v>973</v>
      </c>
      <c r="E27" s="4"/>
      <c r="F27" s="4" t="s">
        <v>21</v>
      </c>
    </row>
    <row r="28" spans="1:6" ht="15.75" thickBot="1" x14ac:dyDescent="0.3">
      <c r="A28" s="5" t="s">
        <v>22</v>
      </c>
      <c r="B28" s="1">
        <v>26</v>
      </c>
      <c r="C28" s="4"/>
      <c r="D28" s="7">
        <v>40533727</v>
      </c>
      <c r="E28" s="4"/>
      <c r="F28" s="9" t="s">
        <v>21</v>
      </c>
    </row>
    <row r="29" spans="1:6" ht="15.75" thickBot="1" x14ac:dyDescent="0.3">
      <c r="A29" s="3" t="s">
        <v>23</v>
      </c>
      <c r="B29" s="26"/>
      <c r="C29" s="4" t="s">
        <v>3</v>
      </c>
      <c r="D29" s="10">
        <v>865399595</v>
      </c>
      <c r="E29" s="4" t="s">
        <v>3</v>
      </c>
      <c r="F29" s="10">
        <v>744247241</v>
      </c>
    </row>
    <row r="30" spans="1:6" ht="15.75" thickTop="1" x14ac:dyDescent="0.25">
      <c r="A30" s="3"/>
      <c r="B30" s="26"/>
      <c r="C30" s="4"/>
      <c r="D30" s="4"/>
      <c r="E30" s="4"/>
      <c r="F30" s="4"/>
    </row>
    <row r="31" spans="1:6" x14ac:dyDescent="0.25">
      <c r="A31" s="8" t="s">
        <v>24</v>
      </c>
      <c r="B31" s="26"/>
      <c r="C31" s="4"/>
      <c r="D31" s="4"/>
      <c r="E31" s="4"/>
      <c r="F31" s="4"/>
    </row>
    <row r="32" spans="1:6" x14ac:dyDescent="0.25">
      <c r="A32" s="8" t="s">
        <v>25</v>
      </c>
      <c r="B32" s="1"/>
      <c r="C32" s="4"/>
      <c r="D32" s="4"/>
      <c r="E32" s="4"/>
      <c r="F32" s="4"/>
    </row>
    <row r="33" spans="1:6" x14ac:dyDescent="0.25">
      <c r="A33" s="11" t="s">
        <v>26</v>
      </c>
      <c r="B33" s="1">
        <v>16</v>
      </c>
      <c r="C33" s="4" t="s">
        <v>3</v>
      </c>
      <c r="D33" s="6">
        <v>64698007</v>
      </c>
      <c r="E33" s="4" t="s">
        <v>3</v>
      </c>
      <c r="F33" s="6">
        <v>56691892</v>
      </c>
    </row>
    <row r="34" spans="1:6" x14ac:dyDescent="0.25">
      <c r="A34" s="11" t="s">
        <v>27</v>
      </c>
      <c r="B34" s="1">
        <v>17</v>
      </c>
      <c r="C34" s="4"/>
      <c r="D34" s="6">
        <v>11995920</v>
      </c>
      <c r="E34" s="4"/>
      <c r="F34" s="6">
        <v>17315763</v>
      </c>
    </row>
    <row r="35" spans="1:6" x14ac:dyDescent="0.25">
      <c r="A35" s="11" t="s">
        <v>28</v>
      </c>
      <c r="B35" s="1">
        <v>18</v>
      </c>
      <c r="C35" s="4"/>
      <c r="D35" s="6">
        <v>7290062</v>
      </c>
      <c r="E35" s="4"/>
      <c r="F35" s="6">
        <v>6299855</v>
      </c>
    </row>
    <row r="36" spans="1:6" x14ac:dyDescent="0.25">
      <c r="A36" s="11" t="s">
        <v>29</v>
      </c>
      <c r="B36" s="1">
        <v>19</v>
      </c>
      <c r="C36" s="4"/>
      <c r="D36" s="6">
        <v>8930143</v>
      </c>
      <c r="E36" s="4"/>
      <c r="F36" s="6">
        <v>6497706</v>
      </c>
    </row>
    <row r="37" spans="1:6" x14ac:dyDescent="0.25">
      <c r="A37" s="11" t="s">
        <v>30</v>
      </c>
      <c r="B37" s="1">
        <v>24</v>
      </c>
      <c r="C37" s="4"/>
      <c r="D37" s="6">
        <v>25705734</v>
      </c>
      <c r="E37" s="4"/>
      <c r="F37" s="6">
        <v>21303524</v>
      </c>
    </row>
    <row r="38" spans="1:6" x14ac:dyDescent="0.25">
      <c r="A38" s="11" t="s">
        <v>31</v>
      </c>
      <c r="B38" s="1">
        <v>21</v>
      </c>
      <c r="C38" s="4"/>
      <c r="D38" s="6">
        <v>6178486</v>
      </c>
      <c r="E38" s="4"/>
      <c r="F38" s="6">
        <v>5152003</v>
      </c>
    </row>
    <row r="39" spans="1:6" x14ac:dyDescent="0.25">
      <c r="A39" s="5" t="s">
        <v>32</v>
      </c>
      <c r="B39" s="1">
        <v>20</v>
      </c>
      <c r="C39" s="4"/>
      <c r="D39" s="6">
        <v>1236977</v>
      </c>
      <c r="E39" s="4"/>
      <c r="F39" s="6">
        <v>4127717</v>
      </c>
    </row>
    <row r="40" spans="1:6" ht="15.75" thickBot="1" x14ac:dyDescent="0.3">
      <c r="A40" s="5" t="s">
        <v>33</v>
      </c>
      <c r="B40" s="1">
        <v>26</v>
      </c>
      <c r="C40" s="4"/>
      <c r="D40" s="7">
        <v>9030393</v>
      </c>
      <c r="E40" s="4"/>
      <c r="F40" s="9" t="s">
        <v>21</v>
      </c>
    </row>
    <row r="41" spans="1:6" x14ac:dyDescent="0.25">
      <c r="A41" s="8" t="s">
        <v>34</v>
      </c>
      <c r="B41" s="1"/>
      <c r="C41" s="4"/>
      <c r="D41" s="6">
        <v>135065722</v>
      </c>
      <c r="E41" s="4"/>
      <c r="F41" s="6">
        <v>117388460</v>
      </c>
    </row>
    <row r="42" spans="1:6" x14ac:dyDescent="0.25">
      <c r="A42" s="11"/>
      <c r="B42" s="1"/>
      <c r="C42" s="4"/>
      <c r="D42" s="4"/>
      <c r="E42" s="4"/>
      <c r="F42" s="4"/>
    </row>
    <row r="43" spans="1:6" x14ac:dyDescent="0.25">
      <c r="A43" s="5" t="s">
        <v>35</v>
      </c>
      <c r="B43" s="1">
        <v>24</v>
      </c>
      <c r="C43" s="4"/>
      <c r="D43" s="6">
        <v>57393228</v>
      </c>
      <c r="E43" s="4"/>
      <c r="F43" s="6">
        <v>55140501</v>
      </c>
    </row>
    <row r="44" spans="1:6" x14ac:dyDescent="0.25">
      <c r="A44" s="5" t="s">
        <v>32</v>
      </c>
      <c r="B44" s="1">
        <v>20</v>
      </c>
      <c r="C44" s="4"/>
      <c r="D44" s="6">
        <v>31780409</v>
      </c>
      <c r="E44" s="4"/>
      <c r="F44" s="6">
        <v>28665298</v>
      </c>
    </row>
    <row r="45" spans="1:6" x14ac:dyDescent="0.25">
      <c r="A45" s="11" t="s">
        <v>36</v>
      </c>
      <c r="B45" s="1">
        <v>22</v>
      </c>
      <c r="C45" s="4"/>
      <c r="D45" s="6">
        <v>6262661</v>
      </c>
      <c r="E45" s="4"/>
      <c r="F45" s="6">
        <v>5863639</v>
      </c>
    </row>
    <row r="46" spans="1:6" ht="15.75" thickBot="1" x14ac:dyDescent="0.3">
      <c r="A46" s="11" t="s">
        <v>37</v>
      </c>
      <c r="B46" s="1">
        <v>26</v>
      </c>
      <c r="C46" s="4"/>
      <c r="D46" s="7">
        <v>32199774</v>
      </c>
      <c r="E46" s="4"/>
      <c r="F46" s="9" t="s">
        <v>21</v>
      </c>
    </row>
    <row r="47" spans="1:6" ht="15.75" thickBot="1" x14ac:dyDescent="0.3">
      <c r="A47" s="8" t="s">
        <v>38</v>
      </c>
      <c r="B47" s="1"/>
      <c r="C47" s="4"/>
      <c r="D47" s="7">
        <v>262701794</v>
      </c>
      <c r="E47" s="4"/>
      <c r="F47" s="7">
        <v>207057898</v>
      </c>
    </row>
    <row r="48" spans="1:6" x14ac:dyDescent="0.25">
      <c r="A48" s="8"/>
      <c r="B48" s="1"/>
      <c r="C48" s="4"/>
      <c r="D48" s="4"/>
      <c r="E48" s="4"/>
      <c r="F48" s="4"/>
    </row>
    <row r="49" spans="1:6" x14ac:dyDescent="0.25">
      <c r="A49" s="8" t="s">
        <v>39</v>
      </c>
      <c r="B49" s="1"/>
      <c r="C49" s="4"/>
      <c r="D49" s="4"/>
      <c r="E49" s="4"/>
      <c r="F49" s="4"/>
    </row>
    <row r="50" spans="1:6" x14ac:dyDescent="0.25">
      <c r="A50" s="11" t="s">
        <v>40</v>
      </c>
      <c r="B50" s="1">
        <v>23</v>
      </c>
      <c r="C50" s="4"/>
      <c r="D50" s="6">
        <v>322841400</v>
      </c>
      <c r="E50" s="4"/>
      <c r="F50" s="6">
        <v>322841400</v>
      </c>
    </row>
    <row r="51" spans="1:6" x14ac:dyDescent="0.25">
      <c r="A51" s="11" t="s">
        <v>41</v>
      </c>
      <c r="B51" s="1">
        <v>23</v>
      </c>
      <c r="C51" s="4"/>
      <c r="D51" s="6">
        <v>94235643</v>
      </c>
      <c r="E51" s="4"/>
      <c r="F51" s="6">
        <v>90983148</v>
      </c>
    </row>
    <row r="52" spans="1:6" x14ac:dyDescent="0.25">
      <c r="A52" s="11" t="s">
        <v>42</v>
      </c>
      <c r="B52" s="1">
        <v>23</v>
      </c>
      <c r="C52" s="4"/>
      <c r="D52" s="6">
        <v>184740889</v>
      </c>
      <c r="E52" s="4"/>
      <c r="F52" s="6">
        <v>122708011</v>
      </c>
    </row>
    <row r="53" spans="1:6" ht="15.75" thickBot="1" x14ac:dyDescent="0.3">
      <c r="A53" s="11" t="s">
        <v>43</v>
      </c>
      <c r="B53" s="1">
        <v>23</v>
      </c>
      <c r="C53" s="4"/>
      <c r="D53" s="7">
        <v>858237</v>
      </c>
      <c r="E53" s="4"/>
      <c r="F53" s="12">
        <v>650860</v>
      </c>
    </row>
    <row r="54" spans="1:6" x14ac:dyDescent="0.25">
      <c r="A54" s="11" t="s">
        <v>44</v>
      </c>
      <c r="B54" s="1"/>
      <c r="C54" s="4"/>
      <c r="D54" s="6">
        <v>602676169</v>
      </c>
      <c r="E54" s="4"/>
      <c r="F54" s="6">
        <v>537183419</v>
      </c>
    </row>
    <row r="55" spans="1:6" ht="15.75" thickBot="1" x14ac:dyDescent="0.3">
      <c r="A55" s="11" t="s">
        <v>45</v>
      </c>
      <c r="B55" s="1"/>
      <c r="C55" s="4"/>
      <c r="D55" s="7">
        <v>21632</v>
      </c>
      <c r="E55" s="4"/>
      <c r="F55" s="12">
        <v>5924</v>
      </c>
    </row>
    <row r="56" spans="1:6" ht="15.75" thickBot="1" x14ac:dyDescent="0.3">
      <c r="A56" s="8" t="s">
        <v>46</v>
      </c>
      <c r="B56" s="1"/>
      <c r="C56" s="4"/>
      <c r="D56" s="7">
        <v>602697801</v>
      </c>
      <c r="E56" s="4"/>
      <c r="F56" s="7">
        <v>537189343</v>
      </c>
    </row>
    <row r="57" spans="1:6" ht="15.75" thickBot="1" x14ac:dyDescent="0.3">
      <c r="A57" s="8" t="s">
        <v>47</v>
      </c>
      <c r="B57" s="26"/>
      <c r="C57" s="4" t="s">
        <v>3</v>
      </c>
      <c r="D57" s="10">
        <v>865399595</v>
      </c>
      <c r="E57" s="4" t="s">
        <v>3</v>
      </c>
      <c r="F57" s="13">
        <v>744247241</v>
      </c>
    </row>
    <row r="58" spans="1:6" ht="15.75" thickTop="1" x14ac:dyDescent="0.25"/>
    <row r="61" spans="1:6" x14ac:dyDescent="0.25">
      <c r="A61" s="14"/>
      <c r="B61" s="27" t="s">
        <v>65</v>
      </c>
      <c r="C61" s="15"/>
      <c r="D61" s="16" t="s">
        <v>66</v>
      </c>
      <c r="E61" s="17"/>
      <c r="F61" s="16">
        <v>2018</v>
      </c>
    </row>
    <row r="62" spans="1:6" x14ac:dyDescent="0.25">
      <c r="A62" s="18"/>
      <c r="B62" s="28"/>
      <c r="C62" s="19"/>
      <c r="D62" s="19"/>
      <c r="E62" s="19"/>
      <c r="F62" s="19"/>
    </row>
    <row r="63" spans="1:6" x14ac:dyDescent="0.25">
      <c r="A63" s="14" t="s">
        <v>48</v>
      </c>
      <c r="B63" s="29">
        <v>25</v>
      </c>
      <c r="C63" s="15" t="s">
        <v>3</v>
      </c>
      <c r="D63" s="30">
        <v>400791074</v>
      </c>
      <c r="E63" s="15" t="s">
        <v>3</v>
      </c>
      <c r="F63" s="30">
        <v>386428686</v>
      </c>
    </row>
    <row r="64" spans="1:6" ht="15.75" thickBot="1" x14ac:dyDescent="0.3">
      <c r="A64" s="14" t="s">
        <v>49</v>
      </c>
      <c r="B64" s="29">
        <v>27</v>
      </c>
      <c r="C64" s="15"/>
      <c r="D64" s="31">
        <v>-158563906</v>
      </c>
      <c r="E64" s="15"/>
      <c r="F64" s="31">
        <v>-161274703</v>
      </c>
    </row>
    <row r="65" spans="1:6" x14ac:dyDescent="0.25">
      <c r="A65" s="20" t="s">
        <v>50</v>
      </c>
      <c r="B65" s="29"/>
      <c r="C65" s="15"/>
      <c r="D65" s="30">
        <v>242227168</v>
      </c>
      <c r="E65" s="15"/>
      <c r="F65" s="30">
        <v>225153983</v>
      </c>
    </row>
    <row r="66" spans="1:6" x14ac:dyDescent="0.25">
      <c r="A66" s="14"/>
      <c r="B66" s="29"/>
      <c r="C66" s="15"/>
      <c r="D66" s="15"/>
      <c r="E66" s="15"/>
      <c r="F66" s="15"/>
    </row>
    <row r="67" spans="1:6" x14ac:dyDescent="0.25">
      <c r="A67" s="14" t="s">
        <v>51</v>
      </c>
      <c r="B67" s="29">
        <v>28</v>
      </c>
      <c r="C67" s="15"/>
      <c r="D67" s="30">
        <v>-87283244</v>
      </c>
      <c r="E67" s="14"/>
      <c r="F67" s="30">
        <v>-87635056</v>
      </c>
    </row>
    <row r="68" spans="1:6" ht="23.25" thickBot="1" x14ac:dyDescent="0.3">
      <c r="A68" s="14" t="s">
        <v>52</v>
      </c>
      <c r="B68" s="29" t="s">
        <v>67</v>
      </c>
      <c r="C68" s="15"/>
      <c r="D68" s="31">
        <v>-77069324</v>
      </c>
      <c r="E68" s="15"/>
      <c r="F68" s="31">
        <v>-74085865</v>
      </c>
    </row>
    <row r="69" spans="1:6" x14ac:dyDescent="0.25">
      <c r="A69" s="20" t="s">
        <v>53</v>
      </c>
      <c r="B69" s="29"/>
      <c r="C69" s="15"/>
      <c r="D69" s="30">
        <v>77874600</v>
      </c>
      <c r="E69" s="15"/>
      <c r="F69" s="30">
        <v>63433062</v>
      </c>
    </row>
    <row r="70" spans="1:6" x14ac:dyDescent="0.25">
      <c r="A70" s="20"/>
      <c r="B70" s="29"/>
      <c r="C70" s="15"/>
      <c r="D70" s="15"/>
      <c r="E70" s="15"/>
      <c r="F70" s="15"/>
    </row>
    <row r="71" spans="1:6" x14ac:dyDescent="0.25">
      <c r="A71" s="14" t="s">
        <v>54</v>
      </c>
      <c r="B71" s="29">
        <v>30</v>
      </c>
      <c r="C71" s="15"/>
      <c r="D71" s="30">
        <v>15299114</v>
      </c>
      <c r="E71" s="15"/>
      <c r="F71" s="30">
        <v>13610435</v>
      </c>
    </row>
    <row r="72" spans="1:6" x14ac:dyDescent="0.25">
      <c r="A72" s="14" t="s">
        <v>55</v>
      </c>
      <c r="B72" s="29">
        <v>31</v>
      </c>
      <c r="C72" s="15"/>
      <c r="D72" s="30">
        <v>-3569651</v>
      </c>
      <c r="E72" s="15"/>
      <c r="F72" s="30">
        <v>-240046</v>
      </c>
    </row>
    <row r="73" spans="1:6" x14ac:dyDescent="0.25">
      <c r="A73" s="14" t="s">
        <v>56</v>
      </c>
      <c r="B73" s="29">
        <v>32</v>
      </c>
      <c r="C73" s="15"/>
      <c r="D73" s="30">
        <v>-83172</v>
      </c>
      <c r="E73" s="15"/>
      <c r="F73" s="30">
        <v>-165537</v>
      </c>
    </row>
    <row r="74" spans="1:6" ht="15.75" thickBot="1" x14ac:dyDescent="0.3">
      <c r="A74" s="14" t="s">
        <v>57</v>
      </c>
      <c r="B74" s="29">
        <v>29</v>
      </c>
      <c r="C74" s="15"/>
      <c r="D74" s="31">
        <v>12564002</v>
      </c>
      <c r="E74" s="15"/>
      <c r="F74" s="31">
        <v>8811039</v>
      </c>
    </row>
    <row r="75" spans="1:6" x14ac:dyDescent="0.25">
      <c r="A75" s="20" t="s">
        <v>58</v>
      </c>
      <c r="B75" s="29"/>
      <c r="C75" s="15"/>
      <c r="D75" s="30">
        <v>102084893</v>
      </c>
      <c r="E75" s="15"/>
      <c r="F75" s="30">
        <v>85448953</v>
      </c>
    </row>
    <row r="76" spans="1:6" x14ac:dyDescent="0.25">
      <c r="A76" s="14"/>
      <c r="B76" s="29"/>
      <c r="C76" s="21"/>
      <c r="D76" s="15"/>
      <c r="E76" s="15"/>
      <c r="F76" s="15"/>
    </row>
    <row r="77" spans="1:6" ht="15.75" thickBot="1" x14ac:dyDescent="0.3">
      <c r="A77" s="14" t="s">
        <v>59</v>
      </c>
      <c r="B77" s="29">
        <v>24</v>
      </c>
      <c r="C77" s="21"/>
      <c r="D77" s="31">
        <v>-36749532</v>
      </c>
      <c r="E77" s="14"/>
      <c r="F77" s="31">
        <v>-35215760</v>
      </c>
    </row>
    <row r="78" spans="1:6" x14ac:dyDescent="0.25">
      <c r="A78" s="20" t="s">
        <v>60</v>
      </c>
      <c r="B78" s="29"/>
      <c r="C78" s="15" t="s">
        <v>3</v>
      </c>
      <c r="D78" s="30">
        <v>65335361</v>
      </c>
      <c r="E78" s="17" t="s">
        <v>3</v>
      </c>
      <c r="F78" s="30">
        <v>50233193</v>
      </c>
    </row>
    <row r="79" spans="1:6" x14ac:dyDescent="0.25">
      <c r="A79" s="20"/>
      <c r="B79" s="29"/>
      <c r="C79" s="15"/>
      <c r="D79" s="15"/>
      <c r="E79" s="15"/>
      <c r="F79" s="15"/>
    </row>
    <row r="80" spans="1:6" x14ac:dyDescent="0.25">
      <c r="A80" s="20" t="s">
        <v>68</v>
      </c>
      <c r="B80" s="29"/>
      <c r="C80" s="15"/>
      <c r="D80" s="15"/>
      <c r="E80" s="15"/>
      <c r="F80" s="15"/>
    </row>
    <row r="81" spans="1:6" ht="25.5" x14ac:dyDescent="0.25">
      <c r="A81" s="32" t="s">
        <v>69</v>
      </c>
      <c r="B81" s="29"/>
      <c r="C81" s="15"/>
      <c r="D81" s="15"/>
      <c r="E81" s="17"/>
      <c r="F81" s="15"/>
    </row>
    <row r="82" spans="1:6" x14ac:dyDescent="0.25">
      <c r="A82" s="14" t="s">
        <v>70</v>
      </c>
      <c r="B82" s="29">
        <v>22</v>
      </c>
      <c r="C82" s="15"/>
      <c r="D82" s="30">
        <v>-48972</v>
      </c>
      <c r="E82" s="17"/>
      <c r="F82" s="30">
        <v>407734</v>
      </c>
    </row>
    <row r="83" spans="1:6" ht="15.75" thickBot="1" x14ac:dyDescent="0.3">
      <c r="A83" s="14" t="s">
        <v>71</v>
      </c>
      <c r="B83" s="29">
        <v>24</v>
      </c>
      <c r="C83" s="15"/>
      <c r="D83" s="31">
        <v>14692</v>
      </c>
      <c r="E83" s="15"/>
      <c r="F83" s="31">
        <v>-122320</v>
      </c>
    </row>
    <row r="84" spans="1:6" x14ac:dyDescent="0.25">
      <c r="A84" s="14"/>
      <c r="B84" s="29"/>
      <c r="C84" s="15"/>
      <c r="D84" s="30">
        <v>-34280</v>
      </c>
      <c r="E84" s="15"/>
      <c r="F84" s="30">
        <v>285414</v>
      </c>
    </row>
    <row r="85" spans="1:6" ht="25.5" x14ac:dyDescent="0.25">
      <c r="A85" s="33" t="s">
        <v>72</v>
      </c>
      <c r="B85" s="29"/>
      <c r="C85" s="15"/>
      <c r="D85" s="15"/>
      <c r="E85" s="15"/>
      <c r="F85" s="15"/>
    </row>
    <row r="86" spans="1:6" ht="15.75" thickBot="1" x14ac:dyDescent="0.3">
      <c r="A86" s="14" t="s">
        <v>73</v>
      </c>
      <c r="B86" s="29"/>
      <c r="C86" s="15"/>
      <c r="D86" s="31">
        <v>207379</v>
      </c>
      <c r="E86" s="15"/>
      <c r="F86" s="30">
        <v>-2369927</v>
      </c>
    </row>
    <row r="87" spans="1:6" ht="15.75" thickBot="1" x14ac:dyDescent="0.3">
      <c r="A87" s="34" t="s">
        <v>74</v>
      </c>
      <c r="B87" s="29"/>
      <c r="C87" s="15" t="s">
        <v>3</v>
      </c>
      <c r="D87" s="35">
        <v>65508460</v>
      </c>
      <c r="E87" s="15" t="s">
        <v>3</v>
      </c>
      <c r="F87" s="36">
        <v>48148680</v>
      </c>
    </row>
    <row r="88" spans="1:6" ht="15.75" thickTop="1" x14ac:dyDescent="0.25">
      <c r="A88" s="14"/>
      <c r="B88" s="29"/>
      <c r="C88" s="15"/>
      <c r="D88" s="15"/>
      <c r="E88" s="15"/>
      <c r="F88" s="15"/>
    </row>
    <row r="89" spans="1:6" x14ac:dyDescent="0.25">
      <c r="A89" s="20" t="s">
        <v>75</v>
      </c>
      <c r="B89" s="29"/>
      <c r="C89" s="15"/>
      <c r="D89" s="15"/>
      <c r="E89" s="15"/>
      <c r="F89" s="15"/>
    </row>
    <row r="90" spans="1:6" x14ac:dyDescent="0.25">
      <c r="A90" s="14" t="s">
        <v>76</v>
      </c>
      <c r="B90" s="29"/>
      <c r="C90" s="15" t="s">
        <v>3</v>
      </c>
      <c r="D90" s="30">
        <v>65319653</v>
      </c>
      <c r="E90" s="15" t="s">
        <v>3</v>
      </c>
      <c r="F90" s="30">
        <v>50170258</v>
      </c>
    </row>
    <row r="91" spans="1:6" ht="15.75" thickBot="1" x14ac:dyDescent="0.3">
      <c r="A91" s="14" t="s">
        <v>77</v>
      </c>
      <c r="B91" s="29"/>
      <c r="C91" s="15"/>
      <c r="D91" s="31">
        <v>15708</v>
      </c>
      <c r="E91" s="15"/>
      <c r="F91" s="31">
        <v>62935</v>
      </c>
    </row>
    <row r="92" spans="1:6" ht="15.75" thickBot="1" x14ac:dyDescent="0.3">
      <c r="A92" s="20" t="s">
        <v>78</v>
      </c>
      <c r="B92" s="29"/>
      <c r="C92" s="15" t="s">
        <v>3</v>
      </c>
      <c r="D92" s="35">
        <v>65335361</v>
      </c>
      <c r="E92" s="15" t="s">
        <v>3</v>
      </c>
      <c r="F92" s="35">
        <v>50233193</v>
      </c>
    </row>
    <row r="93" spans="1:6" ht="15.75" thickTop="1" x14ac:dyDescent="0.25">
      <c r="A93" s="14"/>
      <c r="B93" s="29"/>
      <c r="C93" s="15"/>
      <c r="D93" s="15"/>
      <c r="E93" s="15"/>
      <c r="F93" s="15"/>
    </row>
    <row r="94" spans="1:6" x14ac:dyDescent="0.25">
      <c r="A94" s="14"/>
      <c r="B94" s="29"/>
      <c r="C94" s="15"/>
      <c r="D94" s="15"/>
      <c r="E94" s="15"/>
      <c r="F94" s="15"/>
    </row>
    <row r="95" spans="1:6" x14ac:dyDescent="0.25">
      <c r="A95" s="20" t="s">
        <v>79</v>
      </c>
      <c r="B95" s="29"/>
      <c r="C95" s="15"/>
      <c r="D95" s="15"/>
      <c r="E95" s="15"/>
      <c r="F95" s="15"/>
    </row>
    <row r="96" spans="1:6" x14ac:dyDescent="0.25">
      <c r="A96" s="14" t="s">
        <v>76</v>
      </c>
      <c r="B96" s="29"/>
      <c r="C96" s="15" t="s">
        <v>3</v>
      </c>
      <c r="D96" s="30">
        <v>65493369</v>
      </c>
      <c r="E96" s="15" t="s">
        <v>3</v>
      </c>
      <c r="F96" s="30">
        <v>48080780</v>
      </c>
    </row>
    <row r="97" spans="1:6" ht="15.75" thickBot="1" x14ac:dyDescent="0.3">
      <c r="A97" s="14" t="s">
        <v>77</v>
      </c>
      <c r="B97" s="29"/>
      <c r="C97" s="15"/>
      <c r="D97" s="31">
        <v>15091</v>
      </c>
      <c r="E97" s="15"/>
      <c r="F97" s="31">
        <v>67900</v>
      </c>
    </row>
    <row r="98" spans="1:6" ht="15.75" thickBot="1" x14ac:dyDescent="0.3">
      <c r="A98" s="20" t="s">
        <v>74</v>
      </c>
      <c r="B98" s="29"/>
      <c r="C98" s="15" t="s">
        <v>3</v>
      </c>
      <c r="D98" s="35">
        <v>65508460</v>
      </c>
      <c r="E98" s="15" t="s">
        <v>3</v>
      </c>
      <c r="F98" s="35">
        <v>48148680</v>
      </c>
    </row>
    <row r="99" spans="1:6" ht="15.75" thickTop="1" x14ac:dyDescent="0.25">
      <c r="A99" s="14"/>
      <c r="B99" s="29"/>
      <c r="C99" s="15"/>
      <c r="D99" s="15"/>
      <c r="E99" s="15"/>
      <c r="F99" s="15"/>
    </row>
    <row r="100" spans="1:6" x14ac:dyDescent="0.25">
      <c r="A100" s="14" t="s">
        <v>80</v>
      </c>
      <c r="B100" s="29"/>
      <c r="C100" s="15"/>
      <c r="D100" s="30">
        <v>23060100</v>
      </c>
      <c r="E100" s="15"/>
      <c r="F100" s="30">
        <v>23060100</v>
      </c>
    </row>
    <row r="101" spans="1:6" ht="25.5" x14ac:dyDescent="0.25">
      <c r="A101" s="14" t="s">
        <v>81</v>
      </c>
      <c r="B101" s="29"/>
      <c r="C101" s="15" t="s">
        <v>3</v>
      </c>
      <c r="D101" s="15">
        <v>2.8313000000000001</v>
      </c>
      <c r="E101" s="15" t="s">
        <v>3</v>
      </c>
      <c r="F101" s="15">
        <v>2.1756000000000002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BG</vt:lpstr>
      <vt:lpstr>Hoja3</vt:lpstr>
      <vt:lpstr>Hoja1</vt:lpstr>
      <vt:lpstr>BG!Área_de_impresión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2020-11-23T22:10:51Z</dcterms:modified>
</cp:coreProperties>
</file>