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0\BOLSA DE VALORES\IFBAC\"/>
    </mc:Choice>
  </mc:AlternateContent>
  <xr:revisionPtr revIDLastSave="0" documentId="8_{624B96A7-E404-47AA-A63B-5B2AFD248E2F}" xr6:coauthVersionLast="45" xr6:coauthVersionMax="45" xr10:uidLastSave="{00000000-0000-0000-0000-000000000000}"/>
  <bookViews>
    <workbookView xWindow="-120" yWindow="-120" windowWidth="20730" windowHeight="11160" xr2:uid="{A2869539-2A22-4DB4-9AF8-DBD679C10FFF}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BALANCE!$A$1:$D$57</definedName>
    <definedName name="_xlnm.Print_Area" localSheetId="1">RESULTADOS!$A$1:$D$58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2" l="1"/>
  <c r="D19" i="2"/>
  <c r="D9" i="2"/>
  <c r="D29" i="2" s="1"/>
  <c r="D36" i="2" s="1"/>
  <c r="D40" i="2" s="1"/>
  <c r="D44" i="2" s="1"/>
  <c r="D47" i="2" s="1"/>
  <c r="D45" i="1"/>
  <c r="D36" i="1"/>
  <c r="D31" i="1"/>
  <c r="D37" i="1" s="1"/>
  <c r="D46" i="1" s="1"/>
  <c r="D20" i="1"/>
  <c r="D15" i="1"/>
  <c r="D23" i="1" s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<sst xmlns="http://schemas.openxmlformats.org/spreadsheetml/2006/main" count="84" uniqueCount="72">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</sst>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 xr:uid="{ECDC1BC0-B4D7-4331-B424-DC13B8F271D7}"/>
    <cellStyle name="Millares 2" xfId="2" xr:uid="{8C75C697-FCF6-4B75-BF24-C38E67B68483}"/>
    <cellStyle name="Normal" xfId="0" builtinId="0"/>
    <cellStyle name="Normal_Bal, Utl, Fluj y anex" xfId="1" xr:uid="{05B64FE5-27FA-4531-A94A-AD09843B4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0/09%20HOJA%20CONSOLIDACION%20SEPTIEMBRE%20%202020%20IFBAC/HOJA%20CONSOLIDACION%2030%20SEPTIEMBRE%202020-BALANCES%20GRUPO%20IFBAC%20-%20(ABSOLUT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Sep"/>
      <sheetName val="Pda.Eliminacion Est.Resulta Sep"/>
      <sheetName val="Partida Eliminacion-Patrimonio"/>
      <sheetName val="Anexo partida eliminac.Patrimon"/>
      <sheetName val="Cuadre Sept"/>
      <sheetName val="HOJA CONSOLIDACION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55053-0B60-4911-A815-1E90F1396F50}">
  <sheetPr codeName="Hoja4">
    <tabColor rgb="FF0070C0"/>
    <pageSetUpPr fitToPage="1"/>
  </sheetPr>
  <dimension ref="A1:L98"/>
  <sheetViews>
    <sheetView tabSelected="1" showOutlineSymbols="0" defaultGridColor="0" colorId="57" zoomScaleNormal="100" workbookViewId="0">
      <selection activeCell="A13" sqref="A13:XFD13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2" customWidth="1"/>
    <col min="5" max="6" width="5.7109375" style="2" customWidth="1"/>
    <col min="7" max="7" width="9.28515625" style="2" bestFit="1" customWidth="1"/>
    <col min="8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3" t="s">
        <v>2</v>
      </c>
      <c r="B3" s="3"/>
      <c r="C3" s="3"/>
      <c r="D3" s="3"/>
    </row>
    <row r="4" spans="1:12" ht="15" customHeight="1">
      <c r="A4" s="4" t="s">
        <v>3</v>
      </c>
      <c r="B4" s="4"/>
      <c r="C4" s="4"/>
      <c r="D4" s="4"/>
    </row>
    <row r="5" spans="1:12" ht="15" customHeight="1">
      <c r="A5" s="5">
        <v>44104</v>
      </c>
      <c r="B5" s="5"/>
      <c r="C5" s="6"/>
      <c r="D5" s="6"/>
    </row>
    <row r="6" spans="1:12" ht="15" customHeight="1">
      <c r="A6" s="7" t="s">
        <v>4</v>
      </c>
      <c r="B6" s="7"/>
      <c r="C6" s="7"/>
      <c r="D6" s="7"/>
    </row>
    <row r="7" spans="1:12" ht="15" customHeight="1" thickBot="1">
      <c r="A7" s="8"/>
      <c r="B7" s="8"/>
      <c r="C7" s="8"/>
      <c r="D7" s="8"/>
    </row>
    <row r="8" spans="1:12" ht="15" customHeight="1" thickTop="1">
      <c r="A8" s="9"/>
      <c r="B8" s="9"/>
      <c r="C8" s="9"/>
      <c r="D8" s="9"/>
    </row>
    <row r="9" spans="1:12" ht="15" customHeight="1">
      <c r="A9" s="10" t="s">
        <v>5</v>
      </c>
      <c r="B9" s="10"/>
      <c r="C9" s="11"/>
    </row>
    <row r="10" spans="1:12" ht="5.0999999999999996" customHeight="1">
      <c r="A10" s="13"/>
      <c r="B10" s="13"/>
      <c r="C10" s="13"/>
      <c r="D10" s="13"/>
    </row>
    <row r="11" spans="1:12" ht="15" customHeight="1">
      <c r="A11" s="2" t="s">
        <v>6</v>
      </c>
      <c r="C11" s="14"/>
      <c r="D11" s="15"/>
    </row>
    <row r="12" spans="1:12" ht="15" customHeight="1">
      <c r="A12" s="16" t="s">
        <v>7</v>
      </c>
      <c r="B12" s="16"/>
      <c r="C12" s="17"/>
      <c r="D12" s="18">
        <v>485039592.25</v>
      </c>
    </row>
    <row r="13" spans="1:12" ht="15" customHeight="1">
      <c r="A13" s="16" t="s">
        <v>8</v>
      </c>
      <c r="B13" s="16"/>
      <c r="C13" s="17"/>
      <c r="D13" s="18">
        <v>281428995.91000003</v>
      </c>
    </row>
    <row r="14" spans="1:12" ht="15" customHeight="1">
      <c r="A14" s="16" t="s">
        <v>9</v>
      </c>
      <c r="B14" s="16"/>
      <c r="C14" s="17"/>
      <c r="D14" s="18">
        <v>1900995690.79</v>
      </c>
      <c r="L14" s="19"/>
    </row>
    <row r="15" spans="1:12" ht="15" customHeight="1">
      <c r="C15" s="17"/>
      <c r="D15" s="20">
        <f>SUM(D12:D14)</f>
        <v>2667464278.9499998</v>
      </c>
      <c r="L15" s="21"/>
    </row>
    <row r="16" spans="1:12" ht="15" customHeight="1">
      <c r="A16" s="2" t="s">
        <v>10</v>
      </c>
      <c r="C16" s="17"/>
    </row>
    <row r="17" spans="1:12" ht="15" customHeight="1">
      <c r="A17" s="2" t="s">
        <v>11</v>
      </c>
      <c r="C17" s="17"/>
      <c r="D17" s="12">
        <v>2758060.5999999987</v>
      </c>
      <c r="L17" s="21"/>
    </row>
    <row r="18" spans="1:12" ht="15" customHeight="1">
      <c r="A18" s="2" t="s">
        <v>12</v>
      </c>
      <c r="C18" s="17"/>
      <c r="D18" s="12">
        <v>247500</v>
      </c>
      <c r="L18" s="21"/>
    </row>
    <row r="19" spans="1:12" ht="15" customHeight="1">
      <c r="A19" s="22" t="s">
        <v>13</v>
      </c>
      <c r="B19" s="22"/>
      <c r="C19" s="17"/>
      <c r="D19" s="12">
        <v>29450715.220000006</v>
      </c>
      <c r="L19" s="21"/>
    </row>
    <row r="20" spans="1:12" ht="15" customHeight="1">
      <c r="C20" s="17"/>
      <c r="D20" s="20">
        <f>SUM(D17:D19)</f>
        <v>32456275.820000004</v>
      </c>
      <c r="L20" s="23"/>
    </row>
    <row r="21" spans="1:12" ht="15.75" customHeight="1">
      <c r="A21" s="2" t="s">
        <v>14</v>
      </c>
      <c r="C21" s="17"/>
      <c r="D21" s="18"/>
    </row>
    <row r="22" spans="1:12" ht="15" customHeight="1">
      <c r="A22" s="22" t="s">
        <v>15</v>
      </c>
      <c r="B22" s="22"/>
      <c r="C22" s="17"/>
      <c r="D22" s="18">
        <v>39384679.689999998</v>
      </c>
    </row>
    <row r="23" spans="1:12" ht="15.75" customHeight="1" thickBot="1">
      <c r="A23" s="24" t="s">
        <v>16</v>
      </c>
      <c r="B23" s="24"/>
      <c r="C23" s="25"/>
      <c r="D23" s="26">
        <f>+D15+D20+D22</f>
        <v>2739305234.46</v>
      </c>
    </row>
    <row r="24" spans="1:12" ht="15" customHeight="1" thickTop="1">
      <c r="C24" s="16"/>
      <c r="D24" s="2"/>
    </row>
    <row r="25" spans="1:12" ht="15" customHeight="1">
      <c r="A25" s="27" t="s">
        <v>17</v>
      </c>
      <c r="B25" s="27"/>
      <c r="C25" s="16"/>
      <c r="D25" s="2"/>
    </row>
    <row r="26" spans="1:12" ht="4.5" customHeight="1">
      <c r="A26" s="13"/>
      <c r="B26" s="13"/>
      <c r="C26" s="13"/>
      <c r="D26" s="13"/>
    </row>
    <row r="27" spans="1:12" ht="15" customHeight="1">
      <c r="A27" s="16" t="s">
        <v>18</v>
      </c>
      <c r="B27" s="16"/>
      <c r="C27" s="25"/>
      <c r="D27" s="18">
        <v>2025842681.8900001</v>
      </c>
    </row>
    <row r="28" spans="1:12" ht="15" customHeight="1">
      <c r="A28" s="16" t="s">
        <v>19</v>
      </c>
      <c r="B28" s="16"/>
      <c r="C28" s="28"/>
      <c r="D28" s="12">
        <v>174456823.09999999</v>
      </c>
    </row>
    <row r="29" spans="1:12" ht="15" customHeight="1">
      <c r="A29" s="16" t="s">
        <v>20</v>
      </c>
      <c r="B29" s="16"/>
      <c r="C29" s="28"/>
      <c r="D29" s="12">
        <v>171309398.78999999</v>
      </c>
    </row>
    <row r="30" spans="1:12" ht="15" customHeight="1">
      <c r="A30" s="16" t="s">
        <v>21</v>
      </c>
      <c r="B30" s="16"/>
      <c r="C30" s="28"/>
      <c r="D30" s="12">
        <v>21229147.300000001</v>
      </c>
    </row>
    <row r="31" spans="1:12" ht="15" customHeight="1">
      <c r="C31" s="28"/>
      <c r="D31" s="20">
        <f>SUM(D27:D30)</f>
        <v>2392838051.0800004</v>
      </c>
    </row>
    <row r="32" spans="1:12" ht="15" customHeight="1">
      <c r="A32" s="2" t="s">
        <v>22</v>
      </c>
      <c r="C32" s="28"/>
      <c r="D32" s="18"/>
    </row>
    <row r="33" spans="1:7" ht="15" customHeight="1">
      <c r="A33" s="2" t="s">
        <v>23</v>
      </c>
      <c r="C33" s="28"/>
      <c r="D33" s="12">
        <v>37140562.880000003</v>
      </c>
    </row>
    <row r="34" spans="1:7" ht="15" customHeight="1">
      <c r="A34" s="2" t="s">
        <v>24</v>
      </c>
      <c r="C34" s="28"/>
      <c r="D34" s="12">
        <v>7685846.0500000007</v>
      </c>
    </row>
    <row r="35" spans="1:7" ht="15" customHeight="1">
      <c r="A35" s="2" t="s">
        <v>25</v>
      </c>
      <c r="C35" s="28"/>
      <c r="D35" s="12">
        <v>7406719.6499999994</v>
      </c>
    </row>
    <row r="36" spans="1:7" ht="15" customHeight="1">
      <c r="C36" s="28"/>
      <c r="D36" s="20">
        <f>SUM(D33:D35)</f>
        <v>52233128.580000006</v>
      </c>
    </row>
    <row r="37" spans="1:7" ht="15" customHeight="1">
      <c r="A37" s="24" t="s">
        <v>26</v>
      </c>
      <c r="B37" s="24"/>
      <c r="C37" s="28"/>
      <c r="D37" s="20">
        <f>+D31+D36</f>
        <v>2445071179.6600003</v>
      </c>
    </row>
    <row r="38" spans="1:7" ht="3" customHeight="1">
      <c r="A38" s="29"/>
      <c r="B38" s="29"/>
      <c r="C38" s="28"/>
      <c r="D38" s="18"/>
    </row>
    <row r="39" spans="1:7" ht="15" customHeight="1">
      <c r="A39" s="2" t="s">
        <v>27</v>
      </c>
      <c r="C39" s="28"/>
      <c r="D39" s="30">
        <v>959.89999997615814</v>
      </c>
    </row>
    <row r="40" spans="1:7" ht="9.9499999999999993" customHeight="1">
      <c r="C40" s="28"/>
    </row>
    <row r="41" spans="1:7" ht="15" customHeight="1">
      <c r="A41" s="2" t="s">
        <v>28</v>
      </c>
      <c r="C41" s="28"/>
    </row>
    <row r="42" spans="1:7" ht="15" customHeight="1">
      <c r="A42" s="2" t="s">
        <v>29</v>
      </c>
      <c r="C42" s="28"/>
      <c r="D42" s="31">
        <v>146949600</v>
      </c>
    </row>
    <row r="43" spans="1:7" ht="12.75" customHeight="1">
      <c r="A43" s="2" t="s">
        <v>30</v>
      </c>
      <c r="C43" s="28"/>
      <c r="D43" s="2"/>
    </row>
    <row r="44" spans="1:7" ht="12.75" customHeight="1">
      <c r="A44" s="2" t="s">
        <v>31</v>
      </c>
      <c r="C44" s="28"/>
      <c r="D44" s="31">
        <v>147283494.95999998</v>
      </c>
    </row>
    <row r="45" spans="1:7" ht="15" customHeight="1">
      <c r="A45" s="24" t="s">
        <v>32</v>
      </c>
      <c r="B45" s="24"/>
      <c r="C45" s="28"/>
      <c r="D45" s="20">
        <f>SUM(D42:D44)</f>
        <v>294233094.95999998</v>
      </c>
    </row>
    <row r="46" spans="1:7" ht="15" customHeight="1" thickBot="1">
      <c r="A46" s="24" t="s">
        <v>33</v>
      </c>
      <c r="B46" s="24"/>
      <c r="C46" s="25"/>
      <c r="D46" s="26">
        <f>+D37+D39+D45</f>
        <v>2739305234.5200005</v>
      </c>
      <c r="G46" s="32"/>
    </row>
    <row r="47" spans="1:7" ht="15" customHeight="1" thickTop="1" thickBot="1">
      <c r="A47" s="8"/>
      <c r="B47" s="8"/>
      <c r="C47" s="8"/>
      <c r="D47" s="8"/>
      <c r="E47" s="33"/>
    </row>
    <row r="48" spans="1:7" ht="15" customHeight="1" thickTop="1">
      <c r="A48" s="9"/>
      <c r="B48" s="9"/>
      <c r="C48" s="9"/>
      <c r="D48" s="9"/>
      <c r="E48" s="33"/>
    </row>
    <row r="49" spans="1:5" ht="15" customHeight="1">
      <c r="A49" s="9"/>
      <c r="B49" s="9"/>
      <c r="C49" s="9"/>
      <c r="D49" s="9"/>
      <c r="E49" s="33"/>
    </row>
    <row r="50" spans="1:5" ht="15" customHeight="1">
      <c r="A50" s="34" t="s">
        <v>34</v>
      </c>
      <c r="B50" s="35" t="s">
        <v>35</v>
      </c>
      <c r="C50" s="35"/>
      <c r="D50" s="35"/>
      <c r="E50" s="33"/>
    </row>
    <row r="51" spans="1:5" ht="15" customHeight="1">
      <c r="A51" s="34" t="s">
        <v>36</v>
      </c>
      <c r="B51" s="35" t="s">
        <v>37</v>
      </c>
      <c r="C51" s="35"/>
      <c r="D51" s="35"/>
      <c r="E51" s="33"/>
    </row>
    <row r="52" spans="1:5" ht="15" customHeight="1">
      <c r="A52" s="9"/>
      <c r="B52" s="9"/>
      <c r="C52" s="9"/>
      <c r="D52" s="9"/>
      <c r="E52" s="33"/>
    </row>
    <row r="53" spans="1:5" ht="15" customHeight="1">
      <c r="E53" s="33"/>
    </row>
    <row r="54" spans="1:5" ht="15" customHeight="1">
      <c r="E54" s="33"/>
    </row>
    <row r="55" spans="1:5" ht="15" customHeight="1">
      <c r="D55" s="2"/>
      <c r="E55" s="33"/>
    </row>
    <row r="56" spans="1:5" ht="15" customHeight="1">
      <c r="A56" s="35" t="s">
        <v>38</v>
      </c>
      <c r="B56" s="35"/>
      <c r="C56" s="35"/>
      <c r="D56" s="35"/>
      <c r="E56" s="33"/>
    </row>
    <row r="57" spans="1:5" ht="15" customHeight="1">
      <c r="A57" s="36" t="s">
        <v>39</v>
      </c>
      <c r="B57" s="36"/>
      <c r="C57" s="36"/>
      <c r="D57" s="36"/>
      <c r="E57" s="33"/>
    </row>
    <row r="58" spans="1:5" ht="15" customHeight="1">
      <c r="D58" s="2"/>
      <c r="E58" s="33"/>
    </row>
    <row r="59" spans="1:5" ht="15" customHeight="1">
      <c r="D59" s="2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A67" s="37"/>
      <c r="B67" s="37"/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38"/>
      <c r="E73" s="33"/>
    </row>
    <row r="74" spans="1:5" ht="15" customHeight="1">
      <c r="D74" s="38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F45F7-5A41-4979-8F8D-F85C3942B0C6}">
  <sheetPr codeName="Hoja8">
    <tabColor rgb="FF0070C0"/>
    <pageSetUpPr fitToPage="1"/>
  </sheetPr>
  <dimension ref="A1:F64"/>
  <sheetViews>
    <sheetView showGridLines="0" topLeftCell="A34" zoomScale="110" zoomScaleNormal="110" workbookViewId="0">
      <selection activeCell="F47" sqref="F47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40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41</v>
      </c>
      <c r="B4" s="42"/>
      <c r="C4" s="42"/>
      <c r="D4" s="42"/>
    </row>
    <row r="5" spans="1:4">
      <c r="A5" s="43">
        <v>44104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42</v>
      </c>
      <c r="B9" s="48"/>
      <c r="D9" s="49">
        <f>SUM(D10:D17)</f>
        <v>194849874.32088</v>
      </c>
    </row>
    <row r="10" spans="1:4">
      <c r="A10" s="40" t="s">
        <v>43</v>
      </c>
      <c r="D10" s="18">
        <v>143800072.47999999</v>
      </c>
    </row>
    <row r="11" spans="1:4">
      <c r="A11" s="40" t="s">
        <v>44</v>
      </c>
      <c r="D11" s="18">
        <v>4867185.9000000004</v>
      </c>
    </row>
    <row r="12" spans="1:4">
      <c r="A12" s="50" t="s">
        <v>45</v>
      </c>
      <c r="B12" s="50"/>
      <c r="D12" s="18">
        <v>9408312.2699999996</v>
      </c>
    </row>
    <row r="13" spans="1:4">
      <c r="A13" s="50" t="s">
        <v>46</v>
      </c>
      <c r="B13" s="50"/>
      <c r="D13" s="18">
        <v>377793.2</v>
      </c>
    </row>
    <row r="14" spans="1:4">
      <c r="A14" s="50" t="s">
        <v>47</v>
      </c>
      <c r="B14" s="50"/>
      <c r="D14" s="18">
        <v>7313.56</v>
      </c>
    </row>
    <row r="15" spans="1:4">
      <c r="A15" s="40" t="s">
        <v>48</v>
      </c>
      <c r="D15" s="18">
        <v>3604519.12</v>
      </c>
    </row>
    <row r="16" spans="1:4">
      <c r="A16" s="40" t="s">
        <v>49</v>
      </c>
      <c r="D16" s="18">
        <v>2134124.1800000002</v>
      </c>
    </row>
    <row r="17" spans="1:4">
      <c r="A17" s="40" t="s">
        <v>50</v>
      </c>
      <c r="D17" s="18">
        <v>30650553.610879999</v>
      </c>
    </row>
    <row r="18" spans="1:4">
      <c r="A18" s="40" t="s">
        <v>51</v>
      </c>
      <c r="D18" s="51"/>
    </row>
    <row r="19" spans="1:4">
      <c r="A19" s="48" t="s">
        <v>52</v>
      </c>
      <c r="B19" s="48"/>
      <c r="D19" s="49">
        <f>SUM(D20:D25)</f>
        <v>52520009.449999996</v>
      </c>
    </row>
    <row r="20" spans="1:4">
      <c r="A20" s="40" t="s">
        <v>53</v>
      </c>
      <c r="D20" s="52">
        <v>32800503.07</v>
      </c>
    </row>
    <row r="21" spans="1:4">
      <c r="A21" s="40" t="s">
        <v>54</v>
      </c>
      <c r="D21" s="52">
        <v>4480888.7699999996</v>
      </c>
    </row>
    <row r="22" spans="1:4">
      <c r="A22" s="40" t="s">
        <v>55</v>
      </c>
      <c r="D22" s="52">
        <v>8233487.9100000001</v>
      </c>
    </row>
    <row r="23" spans="1:4">
      <c r="A23" s="53" t="s">
        <v>56</v>
      </c>
      <c r="B23" s="53"/>
      <c r="D23" s="52">
        <v>1605.01</v>
      </c>
    </row>
    <row r="24" spans="1:4">
      <c r="A24" s="53" t="s">
        <v>57</v>
      </c>
      <c r="B24" s="53"/>
      <c r="D24" s="52">
        <v>293303.75</v>
      </c>
    </row>
    <row r="25" spans="1:4">
      <c r="A25" s="40" t="s">
        <v>58</v>
      </c>
      <c r="D25" s="49">
        <v>6710220.9399999995</v>
      </c>
    </row>
    <row r="26" spans="1:4">
      <c r="A26" s="40" t="s">
        <v>51</v>
      </c>
      <c r="D26" s="54"/>
    </row>
    <row r="27" spans="1:4">
      <c r="A27" s="53" t="s">
        <v>59</v>
      </c>
      <c r="B27" s="53"/>
      <c r="D27" s="49">
        <v>35045539.68</v>
      </c>
    </row>
    <row r="28" spans="1:4">
      <c r="D28" s="52"/>
    </row>
    <row r="29" spans="1:4">
      <c r="A29" s="55" t="s">
        <v>60</v>
      </c>
      <c r="B29" s="55"/>
      <c r="D29" s="54">
        <f>SUM(D9-D19-D27)</f>
        <v>107284325.19088</v>
      </c>
    </row>
    <row r="30" spans="1:4">
      <c r="D30" s="52"/>
    </row>
    <row r="31" spans="1:4">
      <c r="A31" s="48" t="s">
        <v>61</v>
      </c>
      <c r="B31" s="48"/>
      <c r="D31" s="49">
        <f>SUM(D32:D34)</f>
        <v>85807678.840879992</v>
      </c>
    </row>
    <row r="32" spans="1:4">
      <c r="A32" s="40" t="s">
        <v>62</v>
      </c>
      <c r="D32" s="52">
        <v>31695324.760000002</v>
      </c>
    </row>
    <row r="33" spans="1:6">
      <c r="A33" s="40" t="s">
        <v>63</v>
      </c>
      <c r="D33" s="56">
        <v>47623794.720879994</v>
      </c>
    </row>
    <row r="34" spans="1:6">
      <c r="A34" s="40" t="s">
        <v>64</v>
      </c>
      <c r="D34" s="56">
        <v>6488559.3599999994</v>
      </c>
    </row>
    <row r="35" spans="1:6">
      <c r="D35" s="51"/>
    </row>
    <row r="36" spans="1:6">
      <c r="A36" s="55" t="s">
        <v>65</v>
      </c>
      <c r="B36" s="55"/>
      <c r="D36" s="57">
        <f>SUM(D29-D31)</f>
        <v>21476646.350000009</v>
      </c>
    </row>
    <row r="37" spans="1:6" ht="9.9499999999999993" customHeight="1">
      <c r="A37" s="53"/>
      <c r="B37" s="53"/>
      <c r="D37" s="57"/>
    </row>
    <row r="38" spans="1:6" ht="9.9499999999999993" customHeight="1">
      <c r="A38" s="40" t="s">
        <v>51</v>
      </c>
      <c r="D38" s="52"/>
    </row>
    <row r="39" spans="1:6">
      <c r="A39" s="40" t="s">
        <v>66</v>
      </c>
      <c r="D39" s="49">
        <v>6490958.9100000001</v>
      </c>
    </row>
    <row r="40" spans="1:6">
      <c r="A40" s="55" t="s">
        <v>67</v>
      </c>
      <c r="B40" s="55"/>
      <c r="D40" s="54">
        <f>+D36+D39</f>
        <v>27967605.260000009</v>
      </c>
    </row>
    <row r="41" spans="1:6" ht="9.9499999999999993" customHeight="1">
      <c r="D41" s="52"/>
    </row>
    <row r="42" spans="1:6">
      <c r="A42" s="40" t="s">
        <v>68</v>
      </c>
      <c r="D42" s="52">
        <v>-9792462.7799999993</v>
      </c>
    </row>
    <row r="43" spans="1:6">
      <c r="A43" s="40" t="s">
        <v>69</v>
      </c>
      <c r="D43" s="52">
        <v>-1461857.98</v>
      </c>
    </row>
    <row r="44" spans="1:6">
      <c r="A44" s="55" t="s">
        <v>70</v>
      </c>
      <c r="B44" s="55"/>
      <c r="D44" s="51">
        <f>+D40+D42+D43</f>
        <v>16713284.500000011</v>
      </c>
    </row>
    <row r="45" spans="1:6">
      <c r="A45" s="53"/>
      <c r="B45" s="53"/>
      <c r="D45" s="54"/>
    </row>
    <row r="46" spans="1:6">
      <c r="A46" s="40" t="s">
        <v>27</v>
      </c>
      <c r="D46" s="57">
        <v>0</v>
      </c>
    </row>
    <row r="47" spans="1:6" ht="15.75" thickBot="1">
      <c r="A47" s="48" t="s">
        <v>71</v>
      </c>
      <c r="B47" s="48"/>
      <c r="D47" s="58">
        <f>+D44-D46</f>
        <v>16713284.500000011</v>
      </c>
      <c r="F47" s="59"/>
    </row>
    <row r="48" spans="1:6" ht="16.5" thickTop="1" thickBot="1">
      <c r="A48" s="46"/>
      <c r="B48" s="46"/>
      <c r="C48" s="46"/>
      <c r="D48" s="46"/>
    </row>
    <row r="49" spans="1:5" ht="15.75" thickTop="1">
      <c r="A49" s="47"/>
      <c r="B49" s="47"/>
      <c r="C49" s="47"/>
      <c r="D49" s="47"/>
    </row>
    <row r="50" spans="1:5">
      <c r="A50" s="46"/>
      <c r="B50" s="46"/>
      <c r="C50" s="46"/>
    </row>
    <row r="51" spans="1:5" s="2" customFormat="1" ht="15" customHeight="1">
      <c r="A51" s="34" t="s">
        <v>34</v>
      </c>
      <c r="B51" s="35" t="s">
        <v>35</v>
      </c>
      <c r="C51" s="35"/>
      <c r="D51" s="35"/>
      <c r="E51" s="33"/>
    </row>
    <row r="52" spans="1:5" s="2" customFormat="1" ht="15" customHeight="1">
      <c r="A52" s="34" t="s">
        <v>36</v>
      </c>
      <c r="B52" s="35" t="s">
        <v>37</v>
      </c>
      <c r="C52" s="35"/>
      <c r="D52" s="35"/>
      <c r="E52" s="33"/>
    </row>
    <row r="57" spans="1:5">
      <c r="A57" s="35" t="s">
        <v>38</v>
      </c>
      <c r="B57" s="35"/>
      <c r="C57" s="35"/>
      <c r="D57" s="35"/>
    </row>
    <row r="58" spans="1:5">
      <c r="A58" s="36" t="s">
        <v>39</v>
      </c>
      <c r="B58" s="36"/>
      <c r="C58" s="36"/>
      <c r="D58" s="36"/>
    </row>
    <row r="64" spans="1:5">
      <c r="A64" s="60"/>
      <c r="B64" s="60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2020-10-20T21:28:34Z</dcterms:created>
  <dcterms:modified xsi:type="dcterms:W3CDTF">2020-10-20T21:29:20Z</dcterms:modified>
</cp:coreProperties>
</file>