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0\BOLSA DE VALORES\BANCO\"/>
    </mc:Choice>
  </mc:AlternateContent>
  <xr:revisionPtr revIDLastSave="0" documentId="8_{8F74A658-0DBD-4457-B619-78731A58AC31}" xr6:coauthVersionLast="45" xr6:coauthVersionMax="45" xr10:uidLastSave="{00000000-0000-0000-0000-000000000000}"/>
  <bookViews>
    <workbookView xWindow="-120" yWindow="-120" windowWidth="20730" windowHeight="11160" activeTab="1" xr2:uid="{44E9B9C1-9C7B-48DC-8018-BE0391AAFEB6}"/>
  </bookViews>
  <sheets>
    <sheet name="BG - SEP 2020" sheetId="1" r:id="rId1"/>
    <sheet name="ER - SEP 2020" sheetId="2" r:id="rId2"/>
  </sheets>
  <definedNames>
    <definedName name="_xlnm.Print_Area" localSheetId="0">'BG - SEP 2020'!$B$2:$H$55</definedName>
    <definedName name="_xlnm.Print_Area" localSheetId="1">'ER - SEP 2020'!$B$2:$E$60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2" l="1"/>
  <c r="E31" i="2"/>
  <c r="E19" i="2"/>
  <c r="E8" i="2"/>
  <c r="E29" i="2" l="1"/>
  <c r="E36" i="2" s="1"/>
  <c r="H39" i="1"/>
  <c r="H32" i="1"/>
  <c r="H21" i="1"/>
  <c r="H14" i="1"/>
  <c r="D39" i="1"/>
  <c r="D27" i="1"/>
  <c r="D20" i="1"/>
  <c r="D13" i="1"/>
  <c r="E42" i="2" l="1"/>
  <c r="E47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<sst xmlns="http://schemas.openxmlformats.org/spreadsheetml/2006/main" count="102" uniqueCount="95">
  <si>
    <t>BANCO DE AMERICA CENTRAL, S.A.</t>
  </si>
  <si>
    <t>Balance General</t>
  </si>
  <si>
    <t>Al 30 de septiembre de 2020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</si>
  <si>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</si>
  <si>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</si>
  <si>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</si>
  <si>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</si>
  <si>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</si>
  <si>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</si>
  <si>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</si>
  <si>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</si>
  <si>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</si>
  <si>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</si>
  <si>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</si>
  <si>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</si>
  <si>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</si>
  <si>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</si>
  <si>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</si>
  <si>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</si>
  <si>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</si>
  <si>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</si>
  <si>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</si>
  <si>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</si>
  <si>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</si>
  <si>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</si>
  <si>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</si>
  <si>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</si>
  <si>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</si>
  <si>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</si>
  <si>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</si>
  <si>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</si>
  <si>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</si>
  <si>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</si>
  <si>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</si>
  <si>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</si>
  <si>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</si>
  <si>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</si>
  <si>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</si>
  <si>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</si>
  <si>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</si>
  <si>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</si>
  <si>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</si>
  <si>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</si>
  <si>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</si>
  <si>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</si>
  <si>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</si>
  <si>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</si>
  <si>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</si>
  <si>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</si>
  <si>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</si>
  <si>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</si>
  <si>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</si>
  <si>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</si>
  <si>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</si>
  <si>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</si>
  <si>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</si>
  <si>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</si>
  <si>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</si>
  <si>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</si>
  <si>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</si>
  <si>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</si>
  <si>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</si>
  <si>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septiembre de 2020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</si>
  <si>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</si>
  <si>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</si>
  <si>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</si>
  <si>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</si>
  <si>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</si>
  <si>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Reportos y operaciones bursátiles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</si>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</sst>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A7626-26B8-4A8B-A2EA-AA28C558CB6D}">
  <sheetPr>
    <pageSetUpPr fitToPage="1"/>
  </sheetPr>
  <dimension ref="B2:H55"/>
  <sheetViews>
    <sheetView zoomScaleNormal="100" workbookViewId="0">
      <selection activeCell="B51" sqref="B51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481907369.72000003</v>
      </c>
      <c r="F10" s="9" t="s">
        <v>29</v>
      </c>
      <c r="H10" s="10">
        <v>2034911957.6800001</v>
      </c>
    </row>
    <row r="11" spans="2:8" x14ac:dyDescent="0.25">
      <c r="B11" s="9" t="s">
        <v>8</v>
      </c>
      <c r="D11" s="10">
        <v>281428995.91000003</v>
      </c>
      <c r="F11" s="9" t="s">
        <v>30</v>
      </c>
      <c r="H11" s="10">
        <v>174456823.09999999</v>
      </c>
    </row>
    <row r="12" spans="2:8" x14ac:dyDescent="0.25">
      <c r="B12" s="9" t="s">
        <v>9</v>
      </c>
      <c r="D12" s="10">
        <v>1900995690.79</v>
      </c>
      <c r="F12" s="9" t="s">
        <v>31</v>
      </c>
      <c r="H12" s="10">
        <v>21229147.300000001</v>
      </c>
    </row>
    <row r="13" spans="2:8" x14ac:dyDescent="0.25">
      <c r="B13" s="8" t="s">
        <v>10</v>
      </c>
      <c r="D13" s="11">
        <f>SUM(D10:D12)</f>
        <v>2664332056.4200001</v>
      </c>
      <c r="F13" s="9" t="s">
        <v>32</v>
      </c>
      <c r="H13" s="10">
        <v>171309398.78999999</v>
      </c>
    </row>
    <row r="14" spans="2:8" x14ac:dyDescent="0.25">
      <c r="B14" s="9"/>
      <c r="D14" s="10"/>
      <c r="F14" s="8" t="s">
        <v>33</v>
      </c>
      <c r="H14" s="11">
        <f>SUM(H10:H13)</f>
        <v>2401907326.8700004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2758060.5999999987</v>
      </c>
      <c r="F16" s="8" t="s">
        <v>34</v>
      </c>
      <c r="H16" s="10"/>
    </row>
    <row r="17" spans="2:8" x14ac:dyDescent="0.25">
      <c r="B17" s="9" t="s">
        <v>13</v>
      </c>
      <c r="D17" s="10">
        <v>454950.77</v>
      </c>
      <c r="F17" s="9" t="s">
        <v>35</v>
      </c>
      <c r="H17" s="10">
        <v>19752586.579999447</v>
      </c>
    </row>
    <row r="18" spans="2:8" x14ac:dyDescent="0.25">
      <c r="B18" s="9" t="s">
        <v>14</v>
      </c>
      <c r="D18" s="10">
        <v>9518737.9700000007</v>
      </c>
      <c r="F18" s="9" t="s">
        <v>36</v>
      </c>
      <c r="H18" s="10">
        <v>1285974.6000000001</v>
      </c>
    </row>
    <row r="19" spans="2:8" x14ac:dyDescent="0.25">
      <c r="B19" s="9" t="s">
        <v>15</v>
      </c>
      <c r="D19" s="10">
        <v>9246599.0700000003</v>
      </c>
      <c r="F19" s="9" t="s">
        <v>37</v>
      </c>
      <c r="H19" s="10">
        <v>7465478.3200000003</v>
      </c>
    </row>
    <row r="20" spans="2:8" x14ac:dyDescent="0.25">
      <c r="B20" s="8" t="s">
        <v>16</v>
      </c>
      <c r="D20" s="11">
        <f>SUM(D16:D19)</f>
        <v>21978348.41</v>
      </c>
      <c r="F20" s="9" t="s">
        <v>38</v>
      </c>
      <c r="H20" s="10">
        <v>5697018.2999999998</v>
      </c>
    </row>
    <row r="21" spans="2:8" x14ac:dyDescent="0.25">
      <c r="B21" s="9"/>
      <c r="D21" s="10"/>
      <c r="F21" s="8" t="s">
        <v>39</v>
      </c>
      <c r="H21" s="11">
        <f>SUM(H17:H20)</f>
        <v>34201057.799999446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2436108384.6699996</v>
      </c>
    </row>
    <row r="24" spans="2:8" x14ac:dyDescent="0.25">
      <c r="B24" s="9" t="s">
        <v>18</v>
      </c>
      <c r="D24" s="10">
        <v>4176128.18</v>
      </c>
      <c r="F24" s="9"/>
      <c r="H24" s="10"/>
    </row>
    <row r="25" spans="2:8" x14ac:dyDescent="0.25">
      <c r="B25" s="9" t="s">
        <v>19</v>
      </c>
      <c r="D25" s="10">
        <v>21442266.440000001</v>
      </c>
      <c r="F25" s="8" t="s">
        <v>41</v>
      </c>
      <c r="H25" s="10"/>
    </row>
    <row r="26" spans="2:8" x14ac:dyDescent="0.25">
      <c r="B26" s="9" t="s">
        <v>20</v>
      </c>
      <c r="D26" s="10">
        <v>3265221.9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28883616.52</v>
      </c>
      <c r="F27" s="9" t="s">
        <v>43</v>
      </c>
      <c r="H27" s="10">
        <v>38452172.969999999</v>
      </c>
    </row>
    <row r="28" spans="2:8" x14ac:dyDescent="0.25">
      <c r="B28" s="9"/>
      <c r="D28" s="10"/>
      <c r="F28" s="9" t="s">
        <v>44</v>
      </c>
      <c r="H28" s="10">
        <v>43311494.509999998</v>
      </c>
    </row>
    <row r="29" spans="2:8" x14ac:dyDescent="0.25">
      <c r="B29" s="9"/>
      <c r="D29" s="10"/>
      <c r="F29" s="9" t="s">
        <v>45</v>
      </c>
      <c r="H29" s="10">
        <v>16401696.24</v>
      </c>
    </row>
    <row r="30" spans="2:8" x14ac:dyDescent="0.25">
      <c r="B30" s="9"/>
      <c r="D30" s="10"/>
      <c r="F30" s="9" t="s">
        <v>46</v>
      </c>
      <c r="H30" s="10">
        <v>18590820.989999998</v>
      </c>
    </row>
    <row r="31" spans="2:8" x14ac:dyDescent="0.25">
      <c r="B31" s="9"/>
      <c r="D31" s="10"/>
      <c r="F31" s="9" t="s">
        <v>47</v>
      </c>
      <c r="H31" s="10">
        <v>671612.36</v>
      </c>
    </row>
    <row r="32" spans="2:8" x14ac:dyDescent="0.25">
      <c r="B32" s="9"/>
      <c r="D32" s="10"/>
      <c r="F32" s="8" t="s">
        <v>48</v>
      </c>
      <c r="H32" s="11">
        <f>SUM(H26:H31)</f>
        <v>278428233.06999999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2715194021.3499999</v>
      </c>
      <c r="F34" s="8" t="s">
        <v>49</v>
      </c>
      <c r="H34" s="12">
        <f>H32+H23</f>
        <v>2714536617.7399998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19391034.280000001</v>
      </c>
      <c r="F37" s="9" t="s">
        <v>51</v>
      </c>
      <c r="H37" s="10">
        <v>17241724.079999998</v>
      </c>
    </row>
    <row r="38" spans="2:8" x14ac:dyDescent="0.25">
      <c r="B38" s="9" t="s">
        <v>25</v>
      </c>
      <c r="D38" s="10">
        <v>68314355.040000007</v>
      </c>
      <c r="F38" s="9" t="s">
        <v>52</v>
      </c>
      <c r="H38" s="10">
        <v>71121068.849999994</v>
      </c>
    </row>
    <row r="39" spans="2:8" x14ac:dyDescent="0.25">
      <c r="B39" s="8" t="s">
        <v>26</v>
      </c>
      <c r="D39" s="11">
        <f>SUM(D37:D38)</f>
        <v>87705389.320000008</v>
      </c>
      <c r="F39" s="8" t="s">
        <v>53</v>
      </c>
      <c r="H39" s="11">
        <f>SUM(H37:H38)</f>
        <v>88362792.929999992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2802899410.6700001</v>
      </c>
      <c r="F41" s="8" t="s">
        <v>54</v>
      </c>
      <c r="H41" s="12">
        <f>H39+H34</f>
        <v>2802899410.6699996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65" right="0.5" top="0.49" bottom="0.49" header="0.31496062992125984" footer="0.31496062992125984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0F98E-FD50-424C-B495-8744119AD83B}">
  <sheetPr>
    <pageSetUpPr fitToPage="1"/>
  </sheetPr>
  <dimension ref="B2:E60"/>
  <sheetViews>
    <sheetView tabSelected="1" topLeftCell="A37" zoomScaleNormal="100" workbookViewId="0">
      <selection activeCell="C45" sqref="C45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SUM(E9:E16)</f>
        <v>171528989.82999998</v>
      </c>
    </row>
    <row r="9" spans="2:5" x14ac:dyDescent="0.25">
      <c r="B9" s="9" t="s">
        <v>64</v>
      </c>
      <c r="E9" s="10">
        <v>143800072.47999999</v>
      </c>
    </row>
    <row r="10" spans="2:5" x14ac:dyDescent="0.25">
      <c r="B10" s="9" t="s">
        <v>65</v>
      </c>
      <c r="E10" s="10">
        <v>4867185.9000000004</v>
      </c>
    </row>
    <row r="11" spans="2:5" x14ac:dyDescent="0.25">
      <c r="B11" s="9" t="s">
        <v>66</v>
      </c>
      <c r="E11" s="10">
        <v>9406685.3200000003</v>
      </c>
    </row>
    <row r="12" spans="2:5" x14ac:dyDescent="0.25">
      <c r="B12" s="9" t="s">
        <v>67</v>
      </c>
      <c r="E12" s="10">
        <v>377793.2</v>
      </c>
    </row>
    <row r="13" spans="2:5" x14ac:dyDescent="0.25">
      <c r="B13" s="9" t="s">
        <v>68</v>
      </c>
      <c r="E13" s="10">
        <v>7313.56</v>
      </c>
    </row>
    <row r="14" spans="2:5" x14ac:dyDescent="0.25">
      <c r="B14" s="9" t="s">
        <v>69</v>
      </c>
      <c r="E14" s="10">
        <v>3570948.02</v>
      </c>
    </row>
    <row r="15" spans="2:5" x14ac:dyDescent="0.25">
      <c r="B15" s="9" t="s">
        <v>70</v>
      </c>
      <c r="E15" s="10">
        <v>2134124.1800000002</v>
      </c>
    </row>
    <row r="16" spans="2:5" x14ac:dyDescent="0.25">
      <c r="B16" s="9" t="s">
        <v>71</v>
      </c>
      <c r="E16" s="10">
        <v>7364867.1699999999</v>
      </c>
    </row>
    <row r="17" spans="2:5" x14ac:dyDescent="0.25">
      <c r="B17" s="9"/>
      <c r="E17" s="10"/>
    </row>
    <row r="18" spans="2:5" x14ac:dyDescent="0.25">
      <c r="B18" s="8" t="s">
        <v>72</v>
      </c>
      <c r="E18" s="10"/>
    </row>
    <row r="19" spans="2:5" x14ac:dyDescent="0.25">
      <c r="B19" s="8" t="s">
        <v>73</v>
      </c>
      <c r="E19" s="17">
        <f>SUM(E20:E25)</f>
        <v>46973421.229999997</v>
      </c>
    </row>
    <row r="20" spans="2:5" x14ac:dyDescent="0.25">
      <c r="B20" s="9" t="s">
        <v>74</v>
      </c>
      <c r="E20" s="10">
        <v>32800503.07</v>
      </c>
    </row>
    <row r="21" spans="2:5" x14ac:dyDescent="0.25">
      <c r="B21" s="9" t="s">
        <v>75</v>
      </c>
      <c r="E21" s="10">
        <v>4349986.63</v>
      </c>
    </row>
    <row r="22" spans="2:5" x14ac:dyDescent="0.25">
      <c r="B22" s="9" t="s">
        <v>76</v>
      </c>
      <c r="E22" s="10">
        <v>8233487.9100000001</v>
      </c>
    </row>
    <row r="23" spans="2:5" x14ac:dyDescent="0.25">
      <c r="B23" s="9" t="s">
        <v>77</v>
      </c>
      <c r="E23" s="10">
        <v>1605.01</v>
      </c>
    </row>
    <row r="24" spans="2:5" x14ac:dyDescent="0.25">
      <c r="B24" s="9" t="s">
        <v>78</v>
      </c>
      <c r="E24" s="10">
        <v>293303.75</v>
      </c>
    </row>
    <row r="25" spans="2:5" x14ac:dyDescent="0.25">
      <c r="B25" s="9" t="s">
        <v>79</v>
      </c>
      <c r="E25" s="10">
        <v>1294534.8599999999</v>
      </c>
    </row>
    <row r="26" spans="2:5" x14ac:dyDescent="0.25">
      <c r="B26" s="9"/>
      <c r="E26" s="10"/>
    </row>
    <row r="27" spans="2:5" x14ac:dyDescent="0.25">
      <c r="B27" s="9" t="s">
        <v>80</v>
      </c>
      <c r="E27" s="10">
        <v>35045539.68</v>
      </c>
    </row>
    <row r="28" spans="2:5" x14ac:dyDescent="0.25">
      <c r="B28" s="9"/>
      <c r="E28" s="18"/>
    </row>
    <row r="29" spans="2:5" x14ac:dyDescent="0.25">
      <c r="B29" s="8" t="s">
        <v>81</v>
      </c>
      <c r="E29" s="13">
        <f>+E8-E19-E27</f>
        <v>89510028.919999987</v>
      </c>
    </row>
    <row r="30" spans="2:5" x14ac:dyDescent="0.25">
      <c r="B30" s="9"/>
      <c r="E30" s="10"/>
    </row>
    <row r="31" spans="2:5" x14ac:dyDescent="0.25">
      <c r="B31" s="8" t="s">
        <v>82</v>
      </c>
      <c r="E31" s="17">
        <f>SUM(E32:E34)</f>
        <v>67775195.629999995</v>
      </c>
    </row>
    <row r="32" spans="2:5" x14ac:dyDescent="0.25">
      <c r="B32" s="9" t="s">
        <v>83</v>
      </c>
      <c r="E32" s="10">
        <v>28732265.5</v>
      </c>
    </row>
    <row r="33" spans="2:5" x14ac:dyDescent="0.25">
      <c r="B33" s="9" t="s">
        <v>84</v>
      </c>
      <c r="E33" s="10">
        <v>34598275.609999999</v>
      </c>
    </row>
    <row r="34" spans="2:5" x14ac:dyDescent="0.25">
      <c r="B34" s="9" t="s">
        <v>85</v>
      </c>
      <c r="E34" s="10">
        <v>4444654.5199999996</v>
      </c>
    </row>
    <row r="35" spans="2:5" x14ac:dyDescent="0.25">
      <c r="B35" s="9"/>
      <c r="E35" s="18"/>
    </row>
    <row r="36" spans="2:5" x14ac:dyDescent="0.25">
      <c r="B36" s="8" t="s">
        <v>86</v>
      </c>
      <c r="E36" s="13">
        <f>+E29-E31</f>
        <v>21734833.289999992</v>
      </c>
    </row>
    <row r="37" spans="2:5" x14ac:dyDescent="0.25">
      <c r="B37" s="9"/>
      <c r="E37" s="10"/>
    </row>
    <row r="38" spans="2:5" x14ac:dyDescent="0.25">
      <c r="B38" s="8" t="s">
        <v>87</v>
      </c>
      <c r="E38" s="17">
        <f>SUM(E39:E40)</f>
        <v>3224409.5900000008</v>
      </c>
    </row>
    <row r="39" spans="2:5" x14ac:dyDescent="0.25">
      <c r="B39" s="9" t="s">
        <v>88</v>
      </c>
      <c r="E39" s="10">
        <v>4630355.6800000006</v>
      </c>
    </row>
    <row r="40" spans="2:5" x14ac:dyDescent="0.25">
      <c r="B40" s="9" t="s">
        <v>89</v>
      </c>
      <c r="E40" s="10">
        <v>-1405946.09</v>
      </c>
    </row>
    <row r="41" spans="2:5" x14ac:dyDescent="0.25">
      <c r="B41" s="9"/>
      <c r="E41" s="18"/>
    </row>
    <row r="42" spans="2:5" x14ac:dyDescent="0.25">
      <c r="B42" s="8" t="s">
        <v>90</v>
      </c>
      <c r="E42" s="13">
        <f>+E36+E38</f>
        <v>24959242.879999992</v>
      </c>
    </row>
    <row r="43" spans="2:5" x14ac:dyDescent="0.25">
      <c r="B43" s="9"/>
      <c r="E43" s="10"/>
    </row>
    <row r="44" spans="2:5" x14ac:dyDescent="0.25">
      <c r="B44" s="9" t="s">
        <v>91</v>
      </c>
      <c r="E44" s="10">
        <v>-7311269.6600000001</v>
      </c>
    </row>
    <row r="45" spans="2:5" x14ac:dyDescent="0.25">
      <c r="B45" s="9" t="s">
        <v>92</v>
      </c>
      <c r="E45" s="10">
        <v>-1246276.98</v>
      </c>
    </row>
    <row r="46" spans="2:5" x14ac:dyDescent="0.25">
      <c r="B46" s="9"/>
      <c r="E46" s="18"/>
    </row>
    <row r="47" spans="2:5" x14ac:dyDescent="0.25">
      <c r="B47" s="8" t="s">
        <v>93</v>
      </c>
      <c r="E47" s="13">
        <f>+E42+E44+E45</f>
        <v>16401696.239999991</v>
      </c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9"/>
      <c r="E50" s="10"/>
    </row>
    <row r="51" spans="2:5" x14ac:dyDescent="0.25">
      <c r="B51" s="9"/>
      <c r="E51" s="10"/>
    </row>
    <row r="52" spans="2:5" x14ac:dyDescent="0.25">
      <c r="B52" s="14" t="s">
        <v>94</v>
      </c>
      <c r="C52" s="15" t="s">
        <v>57</v>
      </c>
      <c r="D52" s="15"/>
      <c r="E52" s="15"/>
    </row>
    <row r="53" spans="2:5" x14ac:dyDescent="0.25">
      <c r="B53" s="5" t="s">
        <v>56</v>
      </c>
      <c r="C53" s="3" t="s">
        <v>58</v>
      </c>
      <c r="D53" s="3"/>
      <c r="E53" s="3"/>
    </row>
    <row r="59" spans="2:5" x14ac:dyDescent="0.25">
      <c r="B59" s="15" t="s">
        <v>59</v>
      </c>
      <c r="C59" s="15"/>
      <c r="D59" s="15"/>
      <c r="E59" s="15"/>
    </row>
    <row r="60" spans="2:5" x14ac:dyDescent="0.25">
      <c r="B60" s="3" t="s">
        <v>60</v>
      </c>
      <c r="C60" s="3"/>
      <c r="D60" s="3"/>
      <c r="E60" s="3"/>
    </row>
  </sheetData>
  <mergeCells count="8">
    <mergeCell ref="B59:E59"/>
    <mergeCell ref="B60:E60"/>
    <mergeCell ref="B2:E2"/>
    <mergeCell ref="B3:E3"/>
    <mergeCell ref="B4:E4"/>
    <mergeCell ref="B5:E5"/>
    <mergeCell ref="C52:E52"/>
    <mergeCell ref="C53:E53"/>
  </mergeCells>
  <printOptions horizontalCentered="1"/>
  <pageMargins left="0.70866141732283472" right="0.57999999999999996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0A4C104E12D488741E53E70509F30" ma:contentTypeVersion="9" ma:contentTypeDescription="Create a new document." ma:contentTypeScope="" ma:versionID="73e5a3b321209ccf929bcf8de33565b5">
  <xsd:schema xmlns:xsd="http://www.w3.org/2001/XMLSchema" xmlns:xs="http://www.w3.org/2001/XMLSchema" xmlns:p="http://schemas.microsoft.com/office/2006/metadata/properties" xmlns:ns3="eb64dbe4-245f-4faf-8c08-029f58957c27" xmlns:ns4="bd0e7f62-6a2a-4c8f-acec-e52d7a1c3fc7" targetNamespace="http://schemas.microsoft.com/office/2006/metadata/properties" ma:root="true" ma:fieldsID="578a68f4451c382e717e352c1afbf7ba" ns3:_="" ns4:_="">
    <xsd:import namespace="eb64dbe4-245f-4faf-8c08-029f58957c27"/>
    <xsd:import namespace="bd0e7f62-6a2a-4c8f-acec-e52d7a1c3f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64dbe4-245f-4faf-8c08-029f58957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0e7f62-6a2a-4c8f-acec-e52d7a1c3f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3F507A-2C08-4E07-8BBF-35FC1BB7E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64dbe4-245f-4faf-8c08-029f58957c27"/>
    <ds:schemaRef ds:uri="bd0e7f62-6a2a-4c8f-acec-e52d7a1c3f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2EDC17-BC64-41EA-9855-E3659A0C0C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13D807-8B31-44E1-AC8B-4743EF86258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SEP 2020</vt:lpstr>
      <vt:lpstr>ER - SEP 2020</vt:lpstr>
      <vt:lpstr>'BG - SEP 2020'!Área_de_impresión</vt:lpstr>
      <vt:lpstr>'ER - SEP 2020'!Área_de_impresión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</cp:lastModifiedBy>
  <cp:lastPrinted>2020-10-07T21:36:14Z</cp:lastPrinted>
  <dcterms:created xsi:type="dcterms:W3CDTF">2020-10-07T21:33:37Z</dcterms:created>
  <dcterms:modified xsi:type="dcterms:W3CDTF">2020-10-07T21:37:02Z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0x010100B890A4C104E12D488741E53E70509F30</vt:lpwstr>
  </property>
</Properties>
</file>