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13_ncr:1_{7EED4999-780C-4858-A71A-4720B2E3B9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  <sheet name="Estado de Resultados INTERN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12" i="2"/>
  <c r="O7" i="2"/>
  <c r="O29" i="2" s="1"/>
  <c r="O60" i="2" l="1"/>
  <c r="O62" i="2" s="1"/>
  <c r="M47" i="1" l="1"/>
  <c r="M110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<sst xmlns="http://schemas.openxmlformats.org/spreadsheetml/2006/main" count="184" uniqueCount="160">
  <si>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</si>
  <si>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</si>
  <si>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</si>
  <si>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</si>
  <si>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</si>
  <si>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</si>
  <si>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</si>
  <si>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</si>
  <si>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</si>
  <si>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</si>
  <si>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</si>
  <si>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</si>
  <si>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</si>
  <si>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</si>
  <si>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</si>
  <si>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</si>
  <si>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</si>
  <si>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</si>
  <si>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</si>
  <si>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</si>
  <si>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</si>
  <si>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</si>
  <si>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</si>
  <si>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</si>
  <si>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</si>
  <si>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</si>
  <si>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</si>
  <si>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</si>
  <si>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</si>
  <si>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</si>
  <si>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</si>
  <si>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</si>
  <si>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</si>
  <si>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</si>
  <si>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</si>
  <si>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</si>
  <si>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</si>
  <si>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</si>
  <si>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</si>
  <si>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</si>
  <si>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</si>
  <si>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</si>
  <si>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</si>
  <si>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</si>
  <si>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</si>
  <si>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</si>
  <si>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</si>
  <si>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</si>
  <si>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</si>
  <si>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</si>
  <si>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</si>
  <si>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</si>
  <si>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</si>
  <si>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</si>
  <si>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</si>
  <si>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</si>
  <si>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</si>
  <si>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</si>
  <si>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</si>
  <si>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</si>
  <si>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</si>
  <si>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</si>
  <si>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</si>
  <si>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</si>
  <si>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</si>
  <si>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</si>
  <si>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</si>
  <si>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</si>
  <si>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</si>
  <si>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</si>
  <si>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</si>
  <si>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</si>
  <si>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</si>
  <si>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</si>
  <si>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</si>
  <si>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</si>
  <si>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</si>
  <si>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</si>
  <si>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</si>
  <si>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</si>
  <si>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</si>
  <si>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</si>
  <si>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</si>
  <si>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</si>
  <si>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</si>
  <si>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</si>
  <si>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</si>
  <si>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</si>
  <si>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</si>
  <si>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</si>
  <si>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</si>
  <si>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</si>
  <si>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</si>
  <si>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</si>
  <si>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</si>
  <si>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</si>
  <si>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</si>
  <si>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</si>
  <si>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</si>
  <si>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</si>
  <si>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</si>
  <si>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</si>
  <si>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</si>
  <si>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</si>
  <si>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</si>
  <si>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</si>
  <si>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</si>
  <si>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</si>
  <si>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</si>
  <si>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</si>
  <si>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</si>
  <si>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    Edwin René López                                                          Efraín  Alexander Meléndez </t>
  </si>
  <si>
    <t xml:space="preserve">         Gerente de Finanzas                                                                   Contador General</t>
  </si>
  <si>
    <t>BALANCE GENERAL AL 30  DE SEPTIEMBRE 2020</t>
  </si>
  <si>
    <t>ESTADO DE RESULTADOS  DEL 01 DE ENERO  AL 30 DE SEPTIEMBRE DE 2020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</si>
  <si>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</si>
  <si>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</si>
  <si>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</si>
  <si>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</si>
  <si>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</si>
  <si>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</si>
  <si>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</si>
  <si>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</si>
  <si>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</si>
  <si>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</si>
  <si>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</si>
  <si>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</si>
  <si>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</si>
  <si>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</si>
  <si>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</si>
  <si>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</si>
  <si>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</si>
  <si>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</si>
  <si>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</si>
  <si>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</si>
  <si>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</si>
  <si>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</si>
  <si>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</si>
  <si>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</si>
  <si>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</si>
  <si>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</si>
  <si>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</si>
  <si>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</si>
  <si>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</si>
  <si>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</si>
  <si>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</si>
  <si>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</si>
  <si>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</si>
  <si>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</si>
  <si>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</si>
  <si>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</si>
  <si>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</si>
  <si>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</si>
  <si>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</si>
  <si>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</si>
  <si>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</si>
  <si>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</si>
  <si>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</si>
  <si>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Edwin René López                                                     Efraín  Alexander Meléndez </t>
  </si>
  <si>
    <t xml:space="preserve">  Gerente de Finanzas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</si>
</sst>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tabSelected="1" workbookViewId="0">
      <selection activeCell="M18" sqref="M18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112210.4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23414.7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5000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5000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83795.7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5278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81586.399999999994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2135.6999999999998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-5204.3999999999996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2673.4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597.79999999999995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17.899999999999999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1788.2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345.7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45.4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103.9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30.7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165.7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-76.2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975.80000000000007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923.2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2016.7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284.2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361.9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-1789.2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52.6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52.6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115859.59999999999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25810.2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12896.7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12913.5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94398.8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78167.8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3392.5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12754.1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46508.5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11443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4069.7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10166</v>
      </c>
      <c r="N70" s="13"/>
      <c r="O70" s="1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0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10166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1052.7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5012.3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2410.6999999999998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1429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60.5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391.3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577.29999999999995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165.9</v>
      </c>
      <c r="M86" s="16"/>
      <c r="N86" s="16"/>
      <c r="O86" s="16"/>
    </row>
    <row r="87" spans="1:15" ht="15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72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162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107.10000000000001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61.2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6.5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22.1</v>
      </c>
      <c r="M92" s="16"/>
      <c r="N92" s="16"/>
      <c r="O92" s="16"/>
    </row>
    <row r="93" spans="1:15" ht="15.75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0.2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17.100000000000001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349.7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524.9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96809.5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19050.100000000002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14600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1718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1718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29.1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1550.3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1152.7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1034.2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118.5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19050.100000000002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115859.6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25810.2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12896.7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12913.5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111</v>
      </c>
      <c r="K128" s="11"/>
      <c r="L128" s="11"/>
      <c r="M128" s="11"/>
      <c r="N128" s="11"/>
      <c r="O128" s="11"/>
    </row>
    <row r="129" spans="1:15" x14ac:dyDescent="0.25">
      <c r="A129" s="9" t="s">
        <v>112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sheetProtection algorithmName="SHA-512" hashValue="fXgDTiCxRIVLU+b0BmD1saCBPi5Rp4wofU2chzFPsnbpIha8Fe3wp2IJHojSV5qKlyzBThtlvmPHwUxmSmIzwA==" saltValue="dSFpGWGR38BsohGpg5Eulw==" spinCount="100000" sheet="1" formatCells="0" formatColumns="0" formatRows="0" insertColumns="0" insertRows="0" insertHyperlinks="0" deleteColumns="0" deleteRows="0" sort="0" autoFilter="0" pivotTables="0"/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76D7-6152-4D83-BE8B-9D220EE561D0}">
  <dimension ref="A1:S77"/>
  <sheetViews>
    <sheetView showGridLines="0" zoomScaleNormal="100" workbookViewId="0">
      <selection activeCell="Q10" sqref="Q10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1" t="s">
        <v>115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9" ht="15" customHeight="1" x14ac:dyDescent="0.25">
      <c r="A7" s="21" t="s">
        <v>116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7"/>
      <c r="M7" s="29"/>
      <c r="N7" s="29"/>
      <c r="O7" s="32">
        <f>SUM(N8:N11)</f>
        <v>13440.7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12737.9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185</v>
      </c>
      <c r="O9" s="34"/>
    </row>
    <row r="10" spans="1:19" ht="15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3.2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514.6</v>
      </c>
      <c r="O11" s="34"/>
    </row>
    <row r="12" spans="1:19" ht="15" customHeight="1" x14ac:dyDescent="0.25">
      <c r="A12" s="21" t="s">
        <v>121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7"/>
      <c r="M12" s="29"/>
      <c r="N12" s="29"/>
      <c r="O12" s="32">
        <f>SUM(N13:N16)</f>
        <v>271.60000000000002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271.60000000000002</v>
      </c>
      <c r="O16" s="34"/>
    </row>
    <row r="17" spans="1:16" ht="15" customHeight="1" x14ac:dyDescent="0.25">
      <c r="A17" s="21" t="s">
        <v>125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7"/>
      <c r="M17" s="29"/>
      <c r="N17" s="29"/>
      <c r="O17" s="32">
        <f>SUM(N18:N29)</f>
        <v>209.4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173.3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16.5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19.600000000000001</v>
      </c>
      <c r="O28" s="34"/>
    </row>
    <row r="29" spans="1:16" ht="20.25" customHeight="1" thickBot="1" x14ac:dyDescent="0.3">
      <c r="A29" s="21" t="s">
        <v>133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7"/>
      <c r="M29" s="29"/>
      <c r="N29" s="29"/>
      <c r="O29" s="37">
        <f>SUM(O7+O12+O17)</f>
        <v>13921.7</v>
      </c>
    </row>
    <row r="30" spans="1:16" ht="15.75" thickTop="1" x14ac:dyDescent="0.25">
      <c r="O30" s="34"/>
    </row>
    <row r="31" spans="1:16" ht="15" customHeight="1" x14ac:dyDescent="0.25">
      <c r="A31" s="21" t="s">
        <v>134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O31" s="34"/>
    </row>
    <row r="32" spans="1:16" ht="15" customHeight="1" x14ac:dyDescent="0.25">
      <c r="A32" s="21" t="s">
        <v>135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7"/>
      <c r="M32" s="29"/>
      <c r="N32" s="29"/>
      <c r="O32" s="32">
        <f>SUM(N33:N36)</f>
        <v>6106.2999999999993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3356.1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2741.2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9</v>
      </c>
      <c r="O35" s="34"/>
    </row>
    <row r="36" spans="1:16" ht="15" customHeight="1" x14ac:dyDescent="0.25">
      <c r="A36" s="21" t="s">
        <v>139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7"/>
      <c r="M36" s="29"/>
      <c r="N36" s="29"/>
      <c r="O36" s="32">
        <f>SUM(N37:N43)</f>
        <v>39.9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39.9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1" t="s">
        <v>143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7"/>
      <c r="M43" s="29"/>
      <c r="N43" s="29"/>
      <c r="O43" s="32">
        <f>SUM(N44:N47)</f>
        <v>5513.2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3406.4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1896.3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210.5</v>
      </c>
      <c r="O46" s="34"/>
    </row>
    <row r="47" spans="1:16" ht="15" customHeight="1" x14ac:dyDescent="0.25">
      <c r="A47" s="21" t="s">
        <v>147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7"/>
      <c r="M47" s="29"/>
      <c r="N47" s="29"/>
      <c r="O47" s="32">
        <f>SUM(N48:N55)</f>
        <v>62.699999999999996</v>
      </c>
      <c r="P47" s="27"/>
    </row>
    <row r="48" spans="1:16" ht="15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2.1</v>
      </c>
      <c r="O48" s="34"/>
    </row>
    <row r="49" spans="1:16" ht="15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1.2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49.5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9.9</v>
      </c>
      <c r="O54" s="34"/>
    </row>
    <row r="55" spans="1:16" ht="15" customHeight="1" x14ac:dyDescent="0.25">
      <c r="A55" s="21" t="s">
        <v>153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7"/>
      <c r="M55" s="29"/>
      <c r="N55" s="29"/>
      <c r="O55" s="32">
        <f>SUM(N56:N58)</f>
        <v>649.29999999999995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577.29999999999995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72</v>
      </c>
      <c r="O57" s="34"/>
    </row>
    <row r="58" spans="1:16" ht="15" customHeight="1" x14ac:dyDescent="0.25">
      <c r="A58" s="21" t="s">
        <v>155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7"/>
      <c r="M58" s="29"/>
      <c r="N58" s="29"/>
      <c r="O58" s="39">
        <f>SUM(O32+O36+O43+O47+O55)</f>
        <v>12371.399999999998</v>
      </c>
    </row>
    <row r="59" spans="1:16" x14ac:dyDescent="0.25">
      <c r="O59" s="34"/>
    </row>
    <row r="60" spans="1:16" ht="18" customHeight="1" thickBot="1" x14ac:dyDescent="0.3">
      <c r="A60" s="21" t="s">
        <v>156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7"/>
      <c r="M60" s="29"/>
      <c r="N60" s="29"/>
      <c r="O60" s="37">
        <f>SUM(O7+O12+O17-O32-O36-O43-O47-O55)</f>
        <v>1550.3000000000022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1" t="s">
        <v>157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M62" s="11"/>
      <c r="N62" s="11"/>
      <c r="O62" s="41">
        <f>+O60-O61</f>
        <v>1550.3000000000022</v>
      </c>
    </row>
    <row r="63" spans="1:16" s="10" customFormat="1" ht="15.75" hidden="1" thickTop="1" x14ac:dyDescent="0.25">
      <c r="M63" s="11"/>
      <c r="N63" s="11"/>
      <c r="O63" s="11"/>
    </row>
    <row r="64" spans="1:16" s="10" customFormat="1" ht="37.5" customHeight="1" thickTop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sheetProtection algorithmName="SHA-512" hashValue="/MZAkOumI7hULeAonkWVllZoM5kxeHBMt+ZyG3aDd0IW8it4PZbywyGUC0bTqTvDidL3FFDC97WMqC5Skb2ihA==" saltValue="AYcx7dRrPoicXDWW8OHkqg==" spinCount="100000" sheet="1" formatCells="0" formatColumns="0" formatRows="0" insertColumns="0" insertRows="0" insertHyperlinks="0" deleteColumns="0" deleteRows="0" sort="0" autoFilter="0" pivotTables="0"/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2020-09-07T22:11:23Z</cp:lastPrinted>
  <dcterms:created xsi:type="dcterms:W3CDTF">2011-03-04T20:56:38Z</dcterms:created>
  <dcterms:modified xsi:type="dcterms:W3CDTF">2020-10-30T01:15:59Z</dcterms:modified>
</cp:coreProperties>
</file>