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5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Septiembre2020" sheetId="17" r:id="rId5"/>
    <sheet name="Estado de Resultados Septi2020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I17" s="1"/>
  <c r="I24" s="1"/>
  <c r="I12"/>
  <c r="S12" s="1"/>
  <c r="I13"/>
  <c r="S13" s="1"/>
  <c r="I14"/>
  <c r="S14"/>
  <c r="I15"/>
  <c r="S15"/>
  <c r="I18"/>
  <c r="I23"/>
  <c r="I20"/>
  <c r="S20"/>
  <c r="I21"/>
  <c r="S21"/>
  <c r="I22"/>
  <c r="S22"/>
  <c r="I27"/>
  <c r="I36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S27"/>
  <c r="S36"/>
  <c r="S41" s="1"/>
  <c r="S50" s="1"/>
  <c r="S11"/>
  <c r="S1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0" s="1"/>
  <c r="G43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I23" s="1"/>
  <c r="I24" s="1"/>
  <c r="I54" s="1"/>
  <c r="S54" s="1"/>
  <c r="I20"/>
  <c r="S20" s="1"/>
  <c r="I21"/>
  <c r="S21" s="1"/>
  <c r="I22"/>
  <c r="S22" s="1"/>
  <c r="I27"/>
  <c r="S27" s="1"/>
  <c r="S36" s="1"/>
  <c r="S41" s="1"/>
  <c r="S50" s="1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21"/>
  <c r="Q21" s="1"/>
  <c r="G22"/>
  <c r="Q22" s="1"/>
  <c r="S26" i="3"/>
  <c r="S25"/>
  <c r="S24"/>
  <c r="S16"/>
  <c r="Q26"/>
  <c r="Q25"/>
  <c r="Q24"/>
  <c r="Q16"/>
  <c r="I22"/>
  <c r="S22"/>
  <c r="I21"/>
  <c r="S21"/>
  <c r="I19"/>
  <c r="S19"/>
  <c r="I18"/>
  <c r="S18"/>
  <c r="I15"/>
  <c r="S15"/>
  <c r="I14"/>
  <c r="S14"/>
  <c r="I13"/>
  <c r="S13"/>
  <c r="I12"/>
  <c r="S12"/>
  <c r="I11"/>
  <c r="I10"/>
  <c r="S10" s="1"/>
  <c r="S17" s="1"/>
  <c r="S20" s="1"/>
  <c r="S23" s="1"/>
  <c r="S27" s="1"/>
  <c r="G10"/>
  <c r="Q10" s="1"/>
  <c r="G13"/>
  <c r="Q13" s="1"/>
  <c r="G14"/>
  <c r="Q14" s="1"/>
  <c r="G15"/>
  <c r="Q15" s="1"/>
  <c r="G18"/>
  <c r="Q18" s="1"/>
  <c r="G19"/>
  <c r="Q19" s="1"/>
  <c r="G21"/>
  <c r="Q21" s="1"/>
  <c r="G22"/>
  <c r="Q22" s="1"/>
  <c r="S43" i="2"/>
  <c r="S49" s="1"/>
  <c r="S18" i="10"/>
  <c r="S23" s="1"/>
  <c r="S24" s="1"/>
  <c r="I36" i="2"/>
  <c r="I41" s="1"/>
  <c r="I50" s="1"/>
  <c r="S39" i="10"/>
  <c r="S40"/>
  <c r="I41"/>
  <c r="I50" s="1"/>
  <c r="S43"/>
  <c r="S49" s="1"/>
  <c r="S11" i="3"/>
  <c r="I17" i="2"/>
  <c r="S39"/>
  <c r="S40"/>
  <c r="G13" i="11"/>
  <c r="Q13" s="1"/>
  <c r="G19"/>
  <c r="Q19" s="1"/>
  <c r="G36" i="10" l="1"/>
  <c r="G40" i="2"/>
  <c r="G15"/>
  <c r="Q15" s="1"/>
  <c r="G20"/>
  <c r="Q20" s="1"/>
  <c r="G18"/>
  <c r="Q18" s="1"/>
  <c r="G21"/>
  <c r="Q21" s="1"/>
  <c r="G22"/>
  <c r="Q22" s="1"/>
  <c r="G36"/>
  <c r="G41" s="1"/>
  <c r="G11" i="3"/>
  <c r="Q11" s="1"/>
  <c r="G12"/>
  <c r="Q12" s="1"/>
  <c r="G47" i="2"/>
  <c r="Q47" s="1"/>
  <c r="Q49" s="1"/>
  <c r="G12"/>
  <c r="Q12" s="1"/>
  <c r="G13"/>
  <c r="Q13" s="1"/>
  <c r="G21" i="10"/>
  <c r="Q21" s="1"/>
  <c r="G22"/>
  <c r="Q22" s="1"/>
  <c r="G11" i="2"/>
  <c r="Q11" s="1"/>
  <c r="Q17" s="1"/>
  <c r="G14"/>
  <c r="Q14" s="1"/>
  <c r="G15" i="10"/>
  <c r="Q15" s="1"/>
  <c r="G18"/>
  <c r="Q36"/>
  <c r="G36" i="17"/>
  <c r="Q36" i="2"/>
  <c r="Q41" s="1"/>
  <c r="G40" i="17"/>
  <c r="G41" i="10"/>
  <c r="S17" i="11"/>
  <c r="S20" s="1"/>
  <c r="S23" s="1"/>
  <c r="S27" s="1"/>
  <c r="I54" i="10"/>
  <c r="S54" s="1"/>
  <c r="I17" i="3"/>
  <c r="I20" s="1"/>
  <c r="I23" s="1"/>
  <c r="I27" s="1"/>
  <c r="I17" i="11"/>
  <c r="I20" s="1"/>
  <c r="I23" s="1"/>
  <c r="I27" s="1"/>
  <c r="S18" i="2"/>
  <c r="S23" s="1"/>
  <c r="S24" s="1"/>
  <c r="Q43" i="10"/>
  <c r="G23" i="2"/>
  <c r="Q39" i="10"/>
  <c r="Q40" s="1"/>
  <c r="G17" i="2" l="1"/>
  <c r="G24" s="1"/>
  <c r="G54" s="1"/>
  <c r="Q54" s="1"/>
  <c r="Q23"/>
  <c r="G49"/>
  <c r="G50" s="1"/>
  <c r="Q17" i="3"/>
  <c r="Q20" s="1"/>
  <c r="Q23" s="1"/>
  <c r="Q27" s="1"/>
  <c r="Q24" i="2"/>
  <c r="G20" i="10"/>
  <c r="Q20" s="1"/>
  <c r="G12" i="11"/>
  <c r="Q12" s="1"/>
  <c r="G17" i="3"/>
  <c r="G20" s="1"/>
  <c r="G23" s="1"/>
  <c r="G27" s="1"/>
  <c r="Q50" i="2"/>
  <c r="G11" i="11"/>
  <c r="G47" i="10"/>
  <c r="G14"/>
  <c r="Q14" s="1"/>
  <c r="G11"/>
  <c r="G13"/>
  <c r="Q13" s="1"/>
  <c r="G12"/>
  <c r="Q12" s="1"/>
  <c r="Q18"/>
  <c r="Q23" s="1"/>
  <c r="Q41"/>
  <c r="G23" i="17"/>
  <c r="G41"/>
  <c r="G23" i="10" l="1"/>
  <c r="G49" i="17"/>
  <c r="G50" s="1"/>
  <c r="Q47" i="10"/>
  <c r="Q49" s="1"/>
  <c r="Q50" s="1"/>
  <c r="G49"/>
  <c r="G50" s="1"/>
  <c r="G17" i="19"/>
  <c r="G20" s="1"/>
  <c r="G23" s="1"/>
  <c r="G27" s="1"/>
  <c r="G17" i="11"/>
  <c r="G20" s="1"/>
  <c r="G23" s="1"/>
  <c r="G27" s="1"/>
  <c r="Q11"/>
  <c r="Q17" s="1"/>
  <c r="Q20" s="1"/>
  <c r="Q23" s="1"/>
  <c r="Q27" s="1"/>
  <c r="G17" i="17"/>
  <c r="G24" s="1"/>
  <c r="Q11" i="10"/>
  <c r="Q17" s="1"/>
  <c r="Q24" s="1"/>
  <c r="G17"/>
  <c r="G24" s="1"/>
  <c r="G54" l="1"/>
  <c r="Q54" s="1"/>
</calcChain>
</file>

<file path=xl/sharedStrings.xml><?xml version="1.0" encoding="utf-8"?>
<sst xmlns="http://schemas.openxmlformats.org/spreadsheetml/2006/main" count="429" uniqueCount="93">
  <si>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</si>
  <si>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</si>
  <si>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</si>
  <si>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</si>
  <si>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</si>
  <si>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</si>
  <si>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</si>
  <si>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</si>
  <si>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</si>
  <si>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</si>
  <si>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</si>
  <si>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</si>
  <si>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</si>
  <si>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</si>
  <si>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</si>
  <si>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</si>
  <si>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</si>
  <si>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</si>
  <si>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</si>
  <si>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</si>
  <si>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</si>
  <si>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</si>
  <si>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</si>
  <si>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</si>
  <si>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</si>
  <si>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</si>
  <si>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</si>
  <si>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</si>
  <si>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</si>
  <si>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</si>
  <si>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</si>
  <si>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</si>
  <si>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</si>
  <si>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</si>
  <si>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</si>
  <si>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</si>
  <si>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</si>
  <si>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</si>
  <si>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</si>
  <si>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</si>
  <si>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</si>
  <si>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</si>
  <si>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</si>
  <si>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</si>
  <si>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</si>
  <si>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</si>
  <si>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</si>
  <si>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</si>
  <si>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</si>
  <si>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</si>
  <si>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</si>
  <si>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</si>
  <si>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</si>
  <si>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</si>
  <si>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</si>
  <si>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</si>
  <si>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</si>
  <si>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</si>
  <si>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</si>
  <si>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</si>
  <si>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</si>
  <si>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</si>
  <si>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</si>
  <si>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</si>
  <si>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</si>
  <si>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</si>
  <si>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</si>
  <si>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</si>
  <si>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</si>
  <si>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</si>
  <si>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</si>
  <si>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</si>
  <si>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</si>
  <si>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</si>
  <si>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</si>
  <si>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</si>
  <si>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</si>
  <si>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</si>
  <si>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</si>
  <si>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</si>
  <si>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</si>
  <si>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</si>
  <si>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</si>
  <si>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</si>
  <si>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</si>
  <si>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Dolores Ana Yansi de Figueroa</t>
  </si>
  <si>
    <t>Gerente General</t>
  </si>
  <si>
    <t>Contador</t>
  </si>
  <si>
    <t>María Emma Aguilar A</t>
  </si>
  <si>
    <t>Al 30 de Septiembre</t>
  </si>
  <si>
    <t>SEGUROS SISA SV, S.A.</t>
  </si>
  <si>
    <t xml:space="preserve">Del 01 de enero al 30 de Septiembre 2020 </t>
  </si>
  <si>
    <t>Pedro Artana Buzo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</si>
</sst>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107156</xdr:colOff>
      <xdr:row>1</xdr:row>
      <xdr:rowOff>107156</xdr:rowOff>
    </xdr:from>
    <xdr:to>
      <xdr:col>4</xdr:col>
      <xdr:colOff>153843</xdr:colOff>
      <xdr:row>3</xdr:row>
      <xdr:rowOff>100433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0031" y="333375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178594</xdr:rowOff>
    </xdr:from>
    <xdr:to>
      <xdr:col>4</xdr:col>
      <xdr:colOff>427688</xdr:colOff>
      <xdr:row>3</xdr:row>
      <xdr:rowOff>171871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8156" y="404813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39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37</v>
      </c>
      <c r="D5" s="113"/>
      <c r="E5" s="113"/>
      <c r="F5" s="113"/>
      <c r="G5" s="113"/>
      <c r="H5" s="113"/>
      <c r="I5" s="113"/>
      <c r="J5" s="26"/>
      <c r="L5" s="25"/>
      <c r="M5" s="113" t="s">
        <v>43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5</v>
      </c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39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83</v>
      </c>
      <c r="D5" s="113"/>
      <c r="E5" s="113"/>
      <c r="F5" s="113"/>
      <c r="G5" s="113"/>
      <c r="H5" s="113"/>
      <c r="I5" s="113"/>
      <c r="J5" s="26"/>
      <c r="L5" s="25"/>
      <c r="M5" s="113" t="s">
        <v>83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54"/>
  <sheetViews>
    <sheetView showGridLines="0" zoomScale="80" workbookViewId="0">
      <selection activeCell="C11" sqref="C11"/>
    </sheetView>
  </sheetViews>
  <sheetFormatPr baseColWidth="10" defaultRowHeight="18" customHeight="1"/>
  <cols>
    <col min="1" max="1" width="11.42578125" style="6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16384" width="11.42578125" style="61"/>
  </cols>
  <sheetData>
    <row r="2" spans="2:8" ht="18" customHeight="1">
      <c r="B2" s="63"/>
      <c r="C2" s="93"/>
      <c r="D2" s="93"/>
      <c r="E2" s="94"/>
      <c r="F2" s="93"/>
      <c r="G2" s="95"/>
      <c r="H2" s="96"/>
    </row>
    <row r="3" spans="2:8" ht="18" customHeight="1">
      <c r="B3" s="97"/>
      <c r="C3" s="115" t="s">
        <v>90</v>
      </c>
      <c r="D3" s="115"/>
      <c r="E3" s="115"/>
      <c r="F3" s="115"/>
      <c r="G3" s="115"/>
      <c r="H3" s="98"/>
    </row>
    <row r="4" spans="2:8" ht="18" customHeight="1">
      <c r="B4" s="97"/>
      <c r="C4" s="115" t="s">
        <v>51</v>
      </c>
      <c r="D4" s="115"/>
      <c r="E4" s="115"/>
      <c r="F4" s="115"/>
      <c r="G4" s="115"/>
      <c r="H4" s="98"/>
    </row>
    <row r="5" spans="2:8" ht="18" customHeight="1">
      <c r="B5" s="97"/>
      <c r="C5" s="115" t="s">
        <v>89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64"/>
      <c r="D7" s="65"/>
      <c r="E7" s="66"/>
      <c r="F7" s="65"/>
      <c r="G7" s="67"/>
      <c r="H7" s="98"/>
    </row>
    <row r="8" spans="2:8" s="80" customFormat="1" ht="18" customHeight="1">
      <c r="B8" s="99"/>
      <c r="C8" s="107" t="s">
        <v>72</v>
      </c>
      <c r="D8" s="81"/>
      <c r="E8" s="107" t="s">
        <v>6</v>
      </c>
      <c r="F8" s="82"/>
      <c r="G8" s="107">
        <v>2020</v>
      </c>
      <c r="H8" s="100"/>
    </row>
    <row r="9" spans="2:8" ht="18" customHeight="1">
      <c r="B9" s="97"/>
      <c r="C9" s="69"/>
      <c r="D9" s="65"/>
      <c r="E9" s="70"/>
      <c r="F9" s="68"/>
      <c r="G9" s="71"/>
      <c r="H9" s="98"/>
    </row>
    <row r="10" spans="2:8" ht="18" customHeight="1">
      <c r="B10" s="97"/>
      <c r="C10" s="86"/>
      <c r="D10" s="65"/>
      <c r="E10" s="87" t="s">
        <v>67</v>
      </c>
      <c r="F10" s="65"/>
      <c r="G10" s="67"/>
      <c r="H10" s="98"/>
    </row>
    <row r="11" spans="2:8" ht="18" customHeight="1">
      <c r="B11" s="97"/>
      <c r="C11" s="86">
        <v>11</v>
      </c>
      <c r="D11" s="65"/>
      <c r="E11" s="83" t="s">
        <v>7</v>
      </c>
      <c r="F11" s="65"/>
      <c r="G11" s="72">
        <v>8314.7943600000017</v>
      </c>
      <c r="H11" s="98"/>
    </row>
    <row r="12" spans="2:8" ht="18" customHeight="1">
      <c r="B12" s="97"/>
      <c r="C12" s="86">
        <v>12</v>
      </c>
      <c r="D12" s="65"/>
      <c r="E12" s="83" t="s">
        <v>8</v>
      </c>
      <c r="F12" s="65"/>
      <c r="G12" s="72">
        <v>27884.675249999993</v>
      </c>
      <c r="H12" s="98"/>
    </row>
    <row r="13" spans="2:8" ht="18" customHeight="1">
      <c r="B13" s="97"/>
      <c r="C13" s="86">
        <v>13</v>
      </c>
      <c r="D13" s="65"/>
      <c r="E13" s="83" t="s">
        <v>9</v>
      </c>
      <c r="F13" s="65"/>
      <c r="G13" s="72">
        <v>55.083400000000175</v>
      </c>
      <c r="H13" s="98"/>
    </row>
    <row r="14" spans="2:8" ht="18" customHeight="1">
      <c r="B14" s="97"/>
      <c r="C14" s="86">
        <v>14</v>
      </c>
      <c r="D14" s="65"/>
      <c r="E14" s="83" t="s">
        <v>10</v>
      </c>
      <c r="F14" s="65"/>
      <c r="G14" s="72">
        <v>1353.5463699999996</v>
      </c>
      <c r="H14" s="98"/>
    </row>
    <row r="15" spans="2:8" ht="18" customHeight="1">
      <c r="B15" s="97"/>
      <c r="C15" s="86">
        <v>16</v>
      </c>
      <c r="D15" s="65"/>
      <c r="E15" s="83" t="s">
        <v>11</v>
      </c>
      <c r="F15" s="65"/>
      <c r="G15" s="72">
        <v>770.72367000000008</v>
      </c>
      <c r="H15" s="98"/>
    </row>
    <row r="16" spans="2:8" ht="18" customHeight="1">
      <c r="B16" s="97"/>
      <c r="C16" s="86"/>
      <c r="D16" s="65"/>
      <c r="E16" s="83" t="s">
        <v>12</v>
      </c>
      <c r="F16" s="65"/>
      <c r="G16" s="72">
        <v>0</v>
      </c>
      <c r="H16" s="98"/>
    </row>
    <row r="17" spans="2:8" ht="18" customHeight="1">
      <c r="B17" s="97"/>
      <c r="C17" s="86"/>
      <c r="D17" s="65"/>
      <c r="E17" s="84" t="s">
        <v>0</v>
      </c>
      <c r="F17" s="68"/>
      <c r="G17" s="109">
        <f>SUM(G10:G16)</f>
        <v>38378.823049999992</v>
      </c>
      <c r="H17" s="98"/>
    </row>
    <row r="18" spans="2:8" ht="18" customHeight="1">
      <c r="B18" s="97"/>
      <c r="C18" s="86">
        <v>18</v>
      </c>
      <c r="D18" s="65"/>
      <c r="E18" s="83" t="s">
        <v>13</v>
      </c>
      <c r="F18" s="65"/>
      <c r="G18" s="72">
        <v>1934.0200299999999</v>
      </c>
      <c r="H18" s="98"/>
    </row>
    <row r="19" spans="2:8" ht="18" customHeight="1">
      <c r="B19" s="97"/>
      <c r="C19" s="86"/>
      <c r="D19" s="65"/>
      <c r="E19" s="83" t="s">
        <v>14</v>
      </c>
      <c r="F19" s="65"/>
      <c r="G19" s="72">
        <v>0</v>
      </c>
      <c r="H19" s="98"/>
    </row>
    <row r="20" spans="2:8" ht="18" customHeight="1">
      <c r="B20" s="97"/>
      <c r="C20" s="86">
        <v>17</v>
      </c>
      <c r="D20" s="65"/>
      <c r="E20" s="83" t="s">
        <v>15</v>
      </c>
      <c r="F20" s="65"/>
      <c r="G20" s="72">
        <v>0</v>
      </c>
      <c r="H20" s="98"/>
    </row>
    <row r="21" spans="2:8" ht="18" customHeight="1">
      <c r="B21" s="97"/>
      <c r="C21" s="86">
        <v>1901</v>
      </c>
      <c r="D21" s="65"/>
      <c r="E21" s="83" t="s">
        <v>16</v>
      </c>
      <c r="F21" s="65"/>
      <c r="G21" s="72">
        <v>302.44905</v>
      </c>
      <c r="H21" s="98"/>
    </row>
    <row r="22" spans="2:8" ht="18" customHeight="1">
      <c r="B22" s="97"/>
      <c r="C22" s="86" t="s">
        <v>84</v>
      </c>
      <c r="D22" s="65"/>
      <c r="E22" s="83" t="s">
        <v>17</v>
      </c>
      <c r="F22" s="65"/>
      <c r="G22" s="72">
        <v>828.89314000000013</v>
      </c>
      <c r="H22" s="98"/>
    </row>
    <row r="23" spans="2:8" ht="18" customHeight="1">
      <c r="B23" s="97"/>
      <c r="C23" s="86"/>
      <c r="D23" s="65"/>
      <c r="E23" s="84" t="s">
        <v>1</v>
      </c>
      <c r="F23" s="68"/>
      <c r="G23" s="73">
        <f>SUM(G18:G22)</f>
        <v>3065.36222</v>
      </c>
      <c r="H23" s="98"/>
    </row>
    <row r="24" spans="2:8" ht="18" customHeight="1">
      <c r="B24" s="97"/>
      <c r="C24" s="86"/>
      <c r="D24" s="65"/>
      <c r="E24" s="84" t="s">
        <v>18</v>
      </c>
      <c r="F24" s="68"/>
      <c r="G24" s="109">
        <f>+G17+G23</f>
        <v>41444.185269999994</v>
      </c>
      <c r="H24" s="98"/>
    </row>
    <row r="25" spans="2:8" ht="18" customHeight="1">
      <c r="B25" s="97"/>
      <c r="C25" s="86"/>
      <c r="D25" s="65"/>
      <c r="E25" s="88" t="s">
        <v>68</v>
      </c>
      <c r="F25" s="65"/>
      <c r="G25" s="72"/>
      <c r="H25" s="98"/>
    </row>
    <row r="26" spans="2:8" ht="18" customHeight="1">
      <c r="B26" s="97"/>
      <c r="C26" s="86"/>
      <c r="D26" s="65"/>
      <c r="E26" s="88" t="s">
        <v>71</v>
      </c>
      <c r="F26" s="65"/>
      <c r="G26" s="72"/>
      <c r="H26" s="98"/>
    </row>
    <row r="27" spans="2:8" ht="18" customHeight="1">
      <c r="B27" s="97"/>
      <c r="C27" s="86">
        <v>21</v>
      </c>
      <c r="D27" s="65"/>
      <c r="E27" s="83" t="s">
        <v>19</v>
      </c>
      <c r="F27" s="65"/>
      <c r="G27" s="72">
        <v>460.45322999999996</v>
      </c>
      <c r="H27" s="98"/>
    </row>
    <row r="28" spans="2:8" ht="18" customHeight="1">
      <c r="B28" s="97"/>
      <c r="C28" s="86">
        <v>22</v>
      </c>
      <c r="D28" s="65"/>
      <c r="E28" s="83" t="s">
        <v>20</v>
      </c>
      <c r="F28" s="65"/>
      <c r="G28" s="72">
        <v>8965.4525000000012</v>
      </c>
      <c r="H28" s="98"/>
    </row>
    <row r="29" spans="2:8" ht="18" customHeight="1">
      <c r="B29" s="97"/>
      <c r="C29" s="86">
        <v>23</v>
      </c>
      <c r="D29" s="65"/>
      <c r="E29" s="83" t="s">
        <v>21</v>
      </c>
      <c r="F29" s="65"/>
      <c r="G29" s="72">
        <v>3131.4927699999994</v>
      </c>
      <c r="H29" s="98"/>
    </row>
    <row r="30" spans="2:8" ht="18" customHeight="1">
      <c r="B30" s="97"/>
      <c r="C30" s="86">
        <v>24</v>
      </c>
      <c r="D30" s="65"/>
      <c r="E30" s="83" t="s">
        <v>22</v>
      </c>
      <c r="F30" s="65"/>
      <c r="G30" s="72">
        <v>467.73200000000014</v>
      </c>
      <c r="H30" s="98"/>
    </row>
    <row r="31" spans="2:8" ht="18" customHeight="1">
      <c r="B31" s="97"/>
      <c r="C31" s="86">
        <v>25</v>
      </c>
      <c r="D31" s="65"/>
      <c r="E31" s="83" t="s">
        <v>23</v>
      </c>
      <c r="F31" s="65"/>
      <c r="G31" s="72">
        <v>0</v>
      </c>
      <c r="H31" s="98"/>
    </row>
    <row r="32" spans="2:8" ht="18" customHeight="1">
      <c r="B32" s="97"/>
      <c r="C32" s="86">
        <v>26</v>
      </c>
      <c r="D32" s="65"/>
      <c r="E32" s="83" t="s">
        <v>24</v>
      </c>
      <c r="F32" s="65"/>
      <c r="G32" s="72">
        <v>265.50724999999989</v>
      </c>
      <c r="H32" s="98"/>
    </row>
    <row r="33" spans="2:8" ht="18" customHeight="1">
      <c r="B33" s="97"/>
      <c r="C33" s="86">
        <v>27</v>
      </c>
      <c r="D33" s="65"/>
      <c r="E33" s="83" t="s">
        <v>25</v>
      </c>
      <c r="F33" s="65"/>
      <c r="G33" s="72">
        <v>9400.9231799999998</v>
      </c>
      <c r="H33" s="98"/>
    </row>
    <row r="34" spans="2:8" ht="18" customHeight="1">
      <c r="B34" s="97"/>
      <c r="C34" s="86">
        <v>28</v>
      </c>
      <c r="D34" s="65"/>
      <c r="E34" s="83" t="s">
        <v>26</v>
      </c>
      <c r="F34" s="65"/>
      <c r="G34" s="72">
        <v>230.16154999999998</v>
      </c>
      <c r="H34" s="98"/>
    </row>
    <row r="35" spans="2:8" ht="18" customHeight="1">
      <c r="B35" s="97"/>
      <c r="C35" s="86"/>
      <c r="D35" s="65"/>
      <c r="E35" s="83" t="s">
        <v>27</v>
      </c>
      <c r="F35" s="65"/>
      <c r="G35" s="72">
        <v>0</v>
      </c>
      <c r="H35" s="98"/>
    </row>
    <row r="36" spans="2:8" ht="18" customHeight="1">
      <c r="B36" s="97"/>
      <c r="C36" s="86"/>
      <c r="D36" s="65"/>
      <c r="E36" s="84" t="s">
        <v>2</v>
      </c>
      <c r="F36" s="68"/>
      <c r="G36" s="109">
        <f>SUM(G27:G35)</f>
        <v>22921.72248</v>
      </c>
      <c r="H36" s="98"/>
    </row>
    <row r="37" spans="2:8" ht="18" customHeight="1">
      <c r="B37" s="97"/>
      <c r="C37" s="86"/>
      <c r="D37" s="65"/>
      <c r="E37" s="83" t="s">
        <v>28</v>
      </c>
      <c r="F37" s="65"/>
      <c r="G37" s="72">
        <v>0</v>
      </c>
      <c r="H37" s="98"/>
    </row>
    <row r="38" spans="2:8" ht="18" customHeight="1">
      <c r="B38" s="97"/>
      <c r="C38" s="86"/>
      <c r="D38" s="65"/>
      <c r="E38" s="83" t="s">
        <v>29</v>
      </c>
      <c r="F38" s="65"/>
      <c r="G38" s="72">
        <v>0</v>
      </c>
      <c r="H38" s="98"/>
    </row>
    <row r="39" spans="2:8" ht="18" customHeight="1">
      <c r="B39" s="97"/>
      <c r="C39" s="86">
        <v>29</v>
      </c>
      <c r="D39" s="65"/>
      <c r="E39" s="83" t="s">
        <v>27</v>
      </c>
      <c r="F39" s="65"/>
      <c r="G39" s="72">
        <v>1177.1288699999998</v>
      </c>
      <c r="H39" s="98"/>
    </row>
    <row r="40" spans="2:8" ht="18" customHeight="1">
      <c r="B40" s="97"/>
      <c r="C40" s="86"/>
      <c r="D40" s="65"/>
      <c r="E40" s="84" t="s">
        <v>3</v>
      </c>
      <c r="F40" s="68"/>
      <c r="G40" s="109">
        <f>SUM(G37:G39)</f>
        <v>1177.1288699999998</v>
      </c>
      <c r="H40" s="98"/>
    </row>
    <row r="41" spans="2:8" ht="18" customHeight="1">
      <c r="B41" s="97"/>
      <c r="C41" s="86"/>
      <c r="D41" s="65"/>
      <c r="E41" s="84" t="s">
        <v>30</v>
      </c>
      <c r="F41" s="68"/>
      <c r="G41" s="109">
        <f>+G36+G40</f>
        <v>24098.851350000001</v>
      </c>
      <c r="H41" s="98"/>
    </row>
    <row r="42" spans="2:8" ht="18" customHeight="1">
      <c r="B42" s="97"/>
      <c r="C42" s="86"/>
      <c r="D42" s="65"/>
      <c r="E42" s="89" t="s">
        <v>69</v>
      </c>
      <c r="F42" s="65"/>
      <c r="G42" s="72"/>
      <c r="H42" s="98"/>
    </row>
    <row r="43" spans="2:8" ht="18" customHeight="1">
      <c r="B43" s="97"/>
      <c r="C43" s="86">
        <v>31</v>
      </c>
      <c r="D43" s="65"/>
      <c r="E43" s="83" t="s">
        <v>31</v>
      </c>
      <c r="F43" s="65"/>
      <c r="G43" s="72">
        <v>8640</v>
      </c>
      <c r="H43" s="98"/>
    </row>
    <row r="44" spans="2:8" ht="18" customHeight="1">
      <c r="B44" s="97"/>
      <c r="C44" s="86"/>
      <c r="D44" s="65"/>
      <c r="E44" s="83" t="s">
        <v>32</v>
      </c>
      <c r="F44" s="65"/>
      <c r="G44" s="72">
        <v>0</v>
      </c>
      <c r="H44" s="98"/>
    </row>
    <row r="45" spans="2:8" ht="18" customHeight="1">
      <c r="B45" s="97"/>
      <c r="C45" s="86">
        <v>35</v>
      </c>
      <c r="D45" s="65"/>
      <c r="E45" s="83" t="s">
        <v>33</v>
      </c>
      <c r="F45" s="65"/>
      <c r="G45" s="72">
        <v>1728</v>
      </c>
      <c r="H45" s="98"/>
    </row>
    <row r="46" spans="2:8" ht="18" customHeight="1">
      <c r="B46" s="97"/>
      <c r="C46" s="86" t="s">
        <v>41</v>
      </c>
      <c r="D46" s="65"/>
      <c r="E46" s="83" t="s">
        <v>34</v>
      </c>
      <c r="F46" s="65"/>
      <c r="G46" s="72">
        <v>6083.5932699999994</v>
      </c>
      <c r="H46" s="98"/>
    </row>
    <row r="47" spans="2:8" ht="18" customHeight="1">
      <c r="B47" s="97"/>
      <c r="C47" s="90" t="s">
        <v>40</v>
      </c>
      <c r="D47" s="65"/>
      <c r="E47" s="83" t="s">
        <v>35</v>
      </c>
      <c r="F47" s="65"/>
      <c r="G47" s="72">
        <v>893.74065000000223</v>
      </c>
      <c r="H47" s="98"/>
    </row>
    <row r="48" spans="2:8" ht="18" customHeight="1">
      <c r="B48" s="97"/>
      <c r="C48" s="86"/>
      <c r="D48" s="65"/>
      <c r="E48" s="83" t="s">
        <v>44</v>
      </c>
      <c r="F48" s="65"/>
      <c r="G48" s="72">
        <v>0</v>
      </c>
      <c r="H48" s="98"/>
    </row>
    <row r="49" spans="2:8" ht="18" customHeight="1">
      <c r="B49" s="97"/>
      <c r="C49" s="86"/>
      <c r="D49" s="65"/>
      <c r="E49" s="84" t="s">
        <v>45</v>
      </c>
      <c r="F49" s="68"/>
      <c r="G49" s="109">
        <f>SUM(G43:G48)</f>
        <v>17345.333920000001</v>
      </c>
      <c r="H49" s="98"/>
    </row>
    <row r="50" spans="2:8" ht="18" customHeight="1">
      <c r="B50" s="97"/>
      <c r="C50" s="86"/>
      <c r="D50" s="65"/>
      <c r="E50" s="84" t="s">
        <v>46</v>
      </c>
      <c r="F50" s="68"/>
      <c r="G50" s="109">
        <f>+G41+G49</f>
        <v>41444.185270000002</v>
      </c>
      <c r="H50" s="98"/>
    </row>
    <row r="51" spans="2:8" ht="18" customHeight="1">
      <c r="B51" s="101"/>
      <c r="C51" s="102"/>
      <c r="D51" s="103"/>
      <c r="E51" s="104"/>
      <c r="F51" s="103"/>
      <c r="G51" s="108"/>
      <c r="H51" s="106"/>
    </row>
    <row r="52" spans="2:8" ht="18" customHeight="1">
      <c r="C52" s="91"/>
      <c r="E52" s="92"/>
      <c r="G52" s="74"/>
    </row>
    <row r="53" spans="2:8" ht="18" customHeight="1">
      <c r="B53" s="75"/>
      <c r="C53" s="76" t="s">
        <v>85</v>
      </c>
      <c r="D53" s="76"/>
      <c r="E53" s="85"/>
      <c r="F53" s="62" t="s">
        <v>88</v>
      </c>
    </row>
    <row r="54" spans="2:8" ht="18" customHeight="1">
      <c r="B54" s="75"/>
      <c r="C54" s="76" t="s">
        <v>86</v>
      </c>
      <c r="D54" s="76"/>
      <c r="E54" s="85"/>
      <c r="F54" s="62" t="s">
        <v>87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74803149606299213" right="0.51181102362204722" top="0.23622047244094491" bottom="0.15748031496062992" header="0" footer="0"/>
  <pageSetup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2"/>
  <sheetViews>
    <sheetView showGridLines="0" tabSelected="1" zoomScale="80" workbookViewId="0">
      <selection activeCell="E9" sqref="E9"/>
    </sheetView>
  </sheetViews>
  <sheetFormatPr baseColWidth="10" defaultRowHeight="18" customHeight="1"/>
  <cols>
    <col min="1" max="1" width="11.42578125" style="61"/>
    <col min="2" max="2" width="5" style="61" customWidth="1"/>
    <col min="3" max="3" width="11.42578125" style="61"/>
    <col min="4" max="4" width="3.7109375" style="61" customWidth="1"/>
    <col min="5" max="5" width="44.85546875" style="61" customWidth="1"/>
    <col min="6" max="6" width="3.85546875" style="61" customWidth="1"/>
    <col min="7" max="7" width="15.7109375" style="61" customWidth="1"/>
    <col min="8" max="8" width="5" style="61" customWidth="1"/>
    <col min="9" max="16384" width="11.42578125" style="61"/>
  </cols>
  <sheetData>
    <row r="2" spans="2:8" ht="18" customHeight="1">
      <c r="B2" s="63"/>
      <c r="C2" s="110"/>
      <c r="D2" s="110"/>
      <c r="E2" s="111"/>
      <c r="F2" s="111"/>
      <c r="G2" s="95"/>
      <c r="H2" s="96"/>
    </row>
    <row r="3" spans="2:8" ht="18" customHeight="1">
      <c r="B3" s="97"/>
      <c r="C3" s="115" t="s">
        <v>90</v>
      </c>
      <c r="D3" s="115"/>
      <c r="E3" s="115"/>
      <c r="F3" s="115"/>
      <c r="G3" s="115"/>
      <c r="H3" s="98"/>
    </row>
    <row r="4" spans="2:8" ht="18" customHeight="1">
      <c r="B4" s="97"/>
      <c r="C4" s="115" t="s">
        <v>52</v>
      </c>
      <c r="D4" s="115"/>
      <c r="E4" s="115"/>
      <c r="F4" s="115"/>
      <c r="G4" s="115"/>
      <c r="H4" s="98"/>
    </row>
    <row r="5" spans="2:8" ht="18" customHeight="1">
      <c r="B5" s="97"/>
      <c r="C5" s="115" t="s">
        <v>91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77"/>
      <c r="D7" s="77"/>
      <c r="E7" s="70"/>
      <c r="F7" s="70"/>
      <c r="G7" s="67"/>
      <c r="H7" s="98"/>
    </row>
    <row r="8" spans="2:8" s="80" customFormat="1" ht="18" customHeight="1">
      <c r="B8" s="99"/>
      <c r="C8" s="107" t="s">
        <v>72</v>
      </c>
      <c r="D8" s="78"/>
      <c r="E8" s="107" t="s">
        <v>6</v>
      </c>
      <c r="F8" s="79"/>
      <c r="G8" s="107">
        <v>2020</v>
      </c>
      <c r="H8" s="100"/>
    </row>
    <row r="9" spans="2:8" ht="18" customHeight="1">
      <c r="B9" s="97"/>
      <c r="C9" s="69"/>
      <c r="D9" s="69"/>
      <c r="E9" s="70"/>
      <c r="F9" s="70"/>
      <c r="G9" s="71"/>
      <c r="H9" s="98"/>
    </row>
    <row r="10" spans="2:8" ht="18" customHeight="1">
      <c r="B10" s="97"/>
      <c r="C10" s="77" t="s">
        <v>73</v>
      </c>
      <c r="D10" s="77"/>
      <c r="E10" s="83" t="s">
        <v>48</v>
      </c>
      <c r="F10" s="83"/>
      <c r="G10" s="73">
        <v>33669.550999999999</v>
      </c>
      <c r="H10" s="98"/>
    </row>
    <row r="11" spans="2:8" ht="18" customHeight="1">
      <c r="B11" s="97"/>
      <c r="C11" s="77" t="s">
        <v>74</v>
      </c>
      <c r="D11" s="77"/>
      <c r="E11" s="83" t="s">
        <v>49</v>
      </c>
      <c r="F11" s="83"/>
      <c r="G11" s="72">
        <v>7413.5087199999998</v>
      </c>
      <c r="H11" s="98"/>
    </row>
    <row r="12" spans="2:8" ht="18" customHeight="1">
      <c r="B12" s="97"/>
      <c r="C12" s="77" t="s">
        <v>75</v>
      </c>
      <c r="D12" s="77"/>
      <c r="E12" s="83" t="s">
        <v>50</v>
      </c>
      <c r="F12" s="83"/>
      <c r="G12" s="72">
        <v>8890.4282600000006</v>
      </c>
      <c r="H12" s="98"/>
    </row>
    <row r="13" spans="2:8" ht="18" customHeight="1">
      <c r="B13" s="97"/>
      <c r="C13" s="77" t="s">
        <v>76</v>
      </c>
      <c r="D13" s="77"/>
      <c r="E13" s="83" t="s">
        <v>53</v>
      </c>
      <c r="F13" s="83"/>
      <c r="G13" s="72">
        <v>7419.66093</v>
      </c>
      <c r="H13" s="98"/>
    </row>
    <row r="14" spans="2:8" ht="18" customHeight="1">
      <c r="B14" s="97"/>
      <c r="C14" s="77" t="s">
        <v>77</v>
      </c>
      <c r="D14" s="77"/>
      <c r="E14" s="83" t="s">
        <v>54</v>
      </c>
      <c r="F14" s="83"/>
      <c r="G14" s="72">
        <v>2379.4308899999996</v>
      </c>
      <c r="H14" s="98"/>
    </row>
    <row r="15" spans="2:8" ht="18" customHeight="1">
      <c r="B15" s="97"/>
      <c r="C15" s="77" t="s">
        <v>78</v>
      </c>
      <c r="D15" s="77"/>
      <c r="E15" s="83" t="s">
        <v>55</v>
      </c>
      <c r="F15" s="83"/>
      <c r="G15" s="72">
        <v>4551.4615300000005</v>
      </c>
      <c r="H15" s="98"/>
    </row>
    <row r="16" spans="2:8" ht="18" customHeight="1">
      <c r="B16" s="97"/>
      <c r="C16" s="77"/>
      <c r="D16" s="77"/>
      <c r="E16" s="83" t="s">
        <v>56</v>
      </c>
      <c r="F16" s="83"/>
      <c r="G16" s="72">
        <v>0</v>
      </c>
      <c r="H16" s="98"/>
    </row>
    <row r="17" spans="2:8" ht="18" customHeight="1">
      <c r="B17" s="97"/>
      <c r="C17" s="77"/>
      <c r="D17" s="77"/>
      <c r="E17" s="84" t="s">
        <v>57</v>
      </c>
      <c r="F17" s="84"/>
      <c r="G17" s="109">
        <f>+G10-(G11+G12+G13+G14+G15+G16)</f>
        <v>3015.0606699999989</v>
      </c>
      <c r="H17" s="98"/>
    </row>
    <row r="18" spans="2:8" ht="18" customHeight="1">
      <c r="B18" s="97"/>
      <c r="C18" s="77" t="s">
        <v>79</v>
      </c>
      <c r="D18" s="77"/>
      <c r="E18" s="83" t="s">
        <v>42</v>
      </c>
      <c r="F18" s="83"/>
      <c r="G18" s="72">
        <v>1527.7651799999996</v>
      </c>
      <c r="H18" s="98"/>
    </row>
    <row r="19" spans="2:8" ht="18" customHeight="1">
      <c r="B19" s="97"/>
      <c r="C19" s="77" t="s">
        <v>80</v>
      </c>
      <c r="D19" s="77"/>
      <c r="E19" s="83" t="s">
        <v>58</v>
      </c>
      <c r="F19" s="83"/>
      <c r="G19" s="72">
        <v>189.36144000000002</v>
      </c>
      <c r="H19" s="98"/>
    </row>
    <row r="20" spans="2:8" ht="18" customHeight="1">
      <c r="B20" s="97"/>
      <c r="C20" s="77"/>
      <c r="D20" s="77"/>
      <c r="E20" s="84" t="s">
        <v>59</v>
      </c>
      <c r="F20" s="84"/>
      <c r="G20" s="109">
        <f>+G17-(G18+G19)</f>
        <v>1297.9340499999994</v>
      </c>
      <c r="H20" s="98"/>
    </row>
    <row r="21" spans="2:8" ht="18" customHeight="1">
      <c r="B21" s="97"/>
      <c r="C21" s="77" t="s">
        <v>81</v>
      </c>
      <c r="D21" s="77"/>
      <c r="E21" s="83" t="s">
        <v>60</v>
      </c>
      <c r="F21" s="83"/>
      <c r="G21" s="72">
        <v>81.234569999999934</v>
      </c>
      <c r="H21" s="98"/>
    </row>
    <row r="22" spans="2:8" ht="18" customHeight="1">
      <c r="B22" s="97"/>
      <c r="C22" s="77" t="s">
        <v>82</v>
      </c>
      <c r="D22" s="77"/>
      <c r="E22" s="83" t="s">
        <v>61</v>
      </c>
      <c r="F22" s="83"/>
      <c r="G22" s="72">
        <v>185.03876</v>
      </c>
      <c r="H22" s="98"/>
    </row>
    <row r="23" spans="2:8" ht="18" customHeight="1">
      <c r="B23" s="97"/>
      <c r="C23" s="77"/>
      <c r="D23" s="77"/>
      <c r="E23" s="84" t="s">
        <v>62</v>
      </c>
      <c r="F23" s="84"/>
      <c r="G23" s="109">
        <f>+G20+G21-G22</f>
        <v>1194.1298599999993</v>
      </c>
      <c r="H23" s="98"/>
    </row>
    <row r="24" spans="2:8" ht="18" customHeight="1">
      <c r="B24" s="97"/>
      <c r="C24" s="77"/>
      <c r="D24" s="77"/>
      <c r="E24" s="83" t="s">
        <v>36</v>
      </c>
      <c r="F24" s="83"/>
      <c r="G24" s="72">
        <v>300.38921000000005</v>
      </c>
      <c r="H24" s="98"/>
    </row>
    <row r="25" spans="2:8" ht="18" customHeight="1">
      <c r="B25" s="97"/>
      <c r="C25" s="77"/>
      <c r="D25" s="77"/>
      <c r="E25" s="83" t="s">
        <v>64</v>
      </c>
      <c r="F25" s="83"/>
      <c r="G25" s="72">
        <v>0</v>
      </c>
      <c r="H25" s="98"/>
    </row>
    <row r="26" spans="2:8" ht="18" customHeight="1">
      <c r="B26" s="97"/>
      <c r="C26" s="77"/>
      <c r="D26" s="77"/>
      <c r="E26" s="83" t="s">
        <v>65</v>
      </c>
      <c r="F26" s="83"/>
      <c r="G26" s="72">
        <v>0</v>
      </c>
      <c r="H26" s="98"/>
    </row>
    <row r="27" spans="2:8" ht="18" customHeight="1">
      <c r="B27" s="97"/>
      <c r="C27" s="77"/>
      <c r="D27" s="77"/>
      <c r="E27" s="84" t="s">
        <v>66</v>
      </c>
      <c r="F27" s="84"/>
      <c r="G27" s="109">
        <f>+G23-(G24+G25+G26)</f>
        <v>893.74064999999928</v>
      </c>
      <c r="H27" s="98"/>
    </row>
    <row r="28" spans="2:8" ht="18" customHeight="1">
      <c r="B28" s="101"/>
      <c r="C28" s="112"/>
      <c r="D28" s="112"/>
      <c r="E28" s="104"/>
      <c r="F28" s="104"/>
      <c r="G28" s="105"/>
      <c r="H28" s="106"/>
    </row>
    <row r="31" spans="2:8" ht="18" customHeight="1">
      <c r="C31" s="76" t="s">
        <v>92</v>
      </c>
      <c r="D31" s="76"/>
      <c r="E31" s="85"/>
      <c r="F31" s="62" t="s">
        <v>88</v>
      </c>
    </row>
    <row r="32" spans="2:8" ht="18" customHeight="1">
      <c r="C32" s="76" t="s">
        <v>86</v>
      </c>
      <c r="D32" s="76"/>
      <c r="E32" s="85"/>
      <c r="F32" s="62" t="s">
        <v>87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39370078740157483" right="0.15748031496062992" top="0.94488188976377963" bottom="0.98425196850393704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Septiembre2020</vt:lpstr>
      <vt:lpstr>Estado de Resultados Septi2020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2020-10-27T15:38:15Z</cp:lastPrinted>
  <dcterms:created xsi:type="dcterms:W3CDTF">2005-07-15T20:52:32Z</dcterms:created>
  <dcterms:modified xsi:type="dcterms:W3CDTF">2020-10-27T15:38:18Z</dcterms:modified>
</cp:coreProperties>
</file>