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225" windowWidth="14805" windowHeight="7890"/>
  </bookViews>
  <sheets>
    <sheet name="BG" sheetId="1" r:id="rId1"/>
    <sheet name="Hoja3" sheetId="3" state="hidden" r:id="rId2"/>
    <sheet name="Hoja1" sheetId="4" state="hidden" r:id="rId3"/>
    <sheet name="Relacionadas" sheetId="5" state="hidden" r:id="rId4"/>
  </sheets>
  <definedNames>
    <definedName name="_xlnm.Print_Area" localSheetId="0">BG!$A$3:$G$104</definedName>
  </definedNames>
  <calcPr calcId="145621"/>
</workbook>
</file>

<file path=xl/calcChain.xml><?xml version="1.0" encoding="utf-8"?>
<calcChain xmlns="http://schemas.openxmlformats.org/spreadsheetml/2006/main">
  <c r="C66" i="1" l="1"/>
  <c r="C65" i="1"/>
  <c r="C63" i="1"/>
  <c r="C56" i="1"/>
  <c r="C49" i="1"/>
  <c r="C37" i="1"/>
  <c r="C22" i="1"/>
  <c r="L35" i="5" l="1"/>
</calcChain>
</file>

<file path=xl/sharedStrings.xml><?xml version="1.0" encoding="utf-8"?>
<sst xmlns="http://schemas.openxmlformats.org/spreadsheetml/2006/main" count="335" uniqueCount="179">
  <si>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</si>
  <si>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</si>
  <si>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</si>
  <si>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</si>
  <si>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</si>
  <si>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</si>
  <si>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</si>
  <si>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</si>
  <si>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</si>
  <si>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</si>
  <si>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</si>
  <si>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</si>
  <si>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</si>
  <si>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</si>
  <si>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</si>
  <si>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</si>
  <si>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</si>
  <si>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</si>
  <si>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</si>
  <si>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</si>
  <si>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</si>
  <si>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</si>
  <si>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</si>
  <si>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</si>
  <si>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</si>
  <si>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</si>
  <si>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</si>
  <si>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</si>
  <si>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</si>
  <si>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</si>
  <si>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</si>
  <si>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</si>
  <si>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</si>
  <si>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</si>
  <si>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</si>
  <si>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</si>
  <si>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</si>
  <si>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</si>
  <si>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</si>
  <si>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</si>
  <si>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</si>
  <si>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</si>
  <si>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</si>
  <si>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</si>
  <si>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</si>
  <si>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</si>
  <si>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</si>
  <si>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</si>
  <si>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</si>
  <si>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</si>
  <si>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</si>
  <si>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</si>
  <si>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</si>
  <si>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</si>
  <si>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</si>
  <si>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</si>
  <si>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</si>
  <si>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</si>
  <si>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</si>
  <si>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</si>
  <si>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</si>
  <si>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</si>
  <si>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</si>
  <si>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</si>
  <si>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</si>
  <si>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</si>
  <si>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</si>
  <si>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</si>
  <si>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</si>
  <si>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</si>
  <si>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</si>
  <si>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</si>
  <si>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</si>
  <si>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</si>
  <si>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</si>
  <si>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</si>
  <si>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</si>
  <si>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</si>
  <si>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</si>
  <si>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</si>
  <si>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</si>
  <si>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</si>
  <si>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</si>
  <si>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</si>
  <si>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</si>
  <si>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</si>
  <si>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</si>
  <si>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>EL SALVADOR</t>
  </si>
  <si>
    <t>Intercompañías</t>
  </si>
  <si>
    <t>Cifras en miles de USD</t>
  </si>
  <si>
    <t>CUENTAS POR COBRAR</t>
  </si>
  <si>
    <t>DIC 2019</t>
  </si>
  <si>
    <t>JUN 2020</t>
  </si>
  <si>
    <t>JUL 2020</t>
  </si>
  <si>
    <t>Var
Mes Ant</t>
  </si>
  <si>
    <t>Var.  % Mes</t>
  </si>
  <si>
    <t>Var
Año Ant</t>
  </si>
  <si>
    <t>Var.  % Anual</t>
  </si>
  <si>
    <t>ELIMCA</t>
  </si>
  <si>
    <t>AR0011</t>
  </si>
  <si>
    <t>TELMEX ARGENTINA,SA</t>
  </si>
  <si>
    <t>BR0009</t>
  </si>
  <si>
    <t>CLARO S.A.</t>
  </si>
  <si>
    <t>CL0005</t>
  </si>
  <si>
    <t>CLARO INFRAESTRUCTURA 171,S.A.</t>
  </si>
  <si>
    <t>CO0002</t>
  </si>
  <si>
    <t>Telmex Colombia</t>
  </si>
  <si>
    <t>CO0008</t>
  </si>
  <si>
    <t>INFRACEL</t>
  </si>
  <si>
    <t>CR0001</t>
  </si>
  <si>
    <t>CLARO COSTA RICA</t>
  </si>
  <si>
    <t>DO0002</t>
  </si>
  <si>
    <t>CIA DOMINICANA DE TELEFONOS.</t>
  </si>
  <si>
    <t>EC0002</t>
  </si>
  <si>
    <t>CONECEL (ECUADOR)</t>
  </si>
  <si>
    <t>GT0001</t>
  </si>
  <si>
    <t>CABLENET</t>
  </si>
  <si>
    <t>GT0004</t>
  </si>
  <si>
    <t>TELECOMUNICACIONES DE GUATELMALA,S.A.</t>
  </si>
  <si>
    <t>HN0004</t>
  </si>
  <si>
    <t>SERCOM HONDURAS</t>
  </si>
  <si>
    <t>MX0001</t>
  </si>
  <si>
    <t>RADIOMOVIL DIPSA, S.A. DE C.V.</t>
  </si>
  <si>
    <t>MX0091</t>
  </si>
  <si>
    <t>Teléfonos de México, S.A.B. de C.V.</t>
  </si>
  <si>
    <t>MX0178</t>
  </si>
  <si>
    <t>Uninet S.A. de C.V.</t>
  </si>
  <si>
    <t>NI0003</t>
  </si>
  <si>
    <t>ENITEL, S.A.</t>
  </si>
  <si>
    <t>PA0002</t>
  </si>
  <si>
    <t>CLARO PANAMA S.A</t>
  </si>
  <si>
    <t>PE0002</t>
  </si>
  <si>
    <t>America Movil Peru, S.A.C.</t>
  </si>
  <si>
    <t>US0030</t>
  </si>
  <si>
    <t>TELMEX USA</t>
  </si>
  <si>
    <t>PR0002</t>
  </si>
  <si>
    <t>PUERTO RICO TELEPHONE COMPANY</t>
  </si>
  <si>
    <t>US0033</t>
  </si>
  <si>
    <t>Claro Enterprise Solutions,LLC</t>
  </si>
  <si>
    <t>CO0006</t>
  </si>
  <si>
    <t>COMUNICACIÓN CELULAR</t>
  </si>
  <si>
    <t>GC</t>
  </si>
  <si>
    <t>CARSO</t>
  </si>
  <si>
    <t>Sub total CXC partes relacionadas operación</t>
  </si>
  <si>
    <t>MX0003</t>
  </si>
  <si>
    <t xml:space="preserve">  AMERICA MOVIL</t>
  </si>
  <si>
    <t>NL0004</t>
  </si>
  <si>
    <t xml:space="preserve"> AMOV FINANCE</t>
  </si>
  <si>
    <t>Total CXC partes relacionadas</t>
  </si>
  <si>
    <t>CUENTAS POR PAGAR</t>
  </si>
  <si>
    <t>BR0014</t>
  </si>
  <si>
    <t>Star One</t>
  </si>
  <si>
    <t>GT0002</t>
  </si>
  <si>
    <t>DESTEL</t>
  </si>
  <si>
    <t>MX0059</t>
  </si>
  <si>
    <t>PUBLICIDAD Y CONTENIDO EDITORI</t>
  </si>
  <si>
    <t>MX0194</t>
  </si>
  <si>
    <t>TV MEX CONTENIDO</t>
  </si>
  <si>
    <t>MX0233</t>
  </si>
  <si>
    <t>IMUSICA (Ideas Musicales,</t>
  </si>
  <si>
    <t>US0004</t>
  </si>
  <si>
    <t>DIGITAL LATIN AMERICA LLC</t>
  </si>
  <si>
    <t>MX0002</t>
  </si>
  <si>
    <t>SERCOTEL MX</t>
  </si>
  <si>
    <t>MX0050</t>
  </si>
  <si>
    <t>AMX Contenido, S.A. de C.V.</t>
  </si>
  <si>
    <t>MX0177</t>
  </si>
  <si>
    <t>TRIARA.COM</t>
  </si>
  <si>
    <t>CL0012</t>
  </si>
  <si>
    <t>Claro Comunicaciones S.A.  Chile</t>
  </si>
  <si>
    <t>Claro Enterprise Solutions, LLC</t>
  </si>
  <si>
    <t>AMÉRICA MÓVIL</t>
  </si>
  <si>
    <t>Total cuentas por pagar</t>
  </si>
  <si>
    <t>AL 30 DE AGOSTO DE 2020</t>
  </si>
  <si>
    <t xml:space="preserve">Al 30 de Agosto </t>
  </si>
  <si>
    <t xml:space="preserve">Tiene el prestamo y la cta ordinaria </t>
  </si>
  <si>
    <t>Periodo  Agosto</t>
  </si>
  <si>
    <t xml:space="preserve">        Lic. Julio Cesar Sanchez                                                                           Lic. Julio Cesar Molina.</t>
  </si>
  <si>
    <t xml:space="preserve">   Representante Legal y Administrativo                                         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</si>
</sst>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.000_ ;\-#,##0.000"/>
    <numFmt numFmtId="167" formatCode="#,##0_ ;\-#,##0"/>
    <numFmt numFmtId="168" formatCode="_(&quot;$&quot;* #,##0_);_(&quot;$&quot;* \(#,##0\);_(&quot;$&quot;* &quot;-&quot;_);_(@_)"/>
    <numFmt numFmtId="169" formatCode="#,##0\ ;\(#,##0\)"/>
  </numFmts>
  <fonts count="25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0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164" fontId="11" fillId="0" borderId="3" xfId="1" applyNumberFormat="1" applyFont="1" applyFill="1" applyBorder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7" fillId="0" borderId="0" xfId="3" applyFont="1" applyFill="1" applyAlignment="1">
      <alignment vertical="top"/>
    </xf>
    <xf numFmtId="0" fontId="18" fillId="0" borderId="0" xfId="3" applyFont="1" applyFill="1" applyAlignment="1"/>
    <xf numFmtId="164" fontId="17" fillId="0" borderId="0" xfId="3" applyNumberFormat="1" applyFont="1" applyFill="1" applyAlignment="1"/>
    <xf numFmtId="0" fontId="17" fillId="0" borderId="0" xfId="3" applyFont="1" applyFill="1" applyAlignment="1"/>
    <xf numFmtId="0" fontId="18" fillId="3" borderId="4" xfId="3" applyFont="1" applyFill="1" applyBorder="1" applyAlignment="1">
      <alignment horizontal="center" vertical="center"/>
    </xf>
    <xf numFmtId="164" fontId="18" fillId="3" borderId="5" xfId="3" applyNumberFormat="1" applyFont="1" applyFill="1" applyBorder="1" applyAlignment="1">
      <alignment horizontal="center" vertical="center" wrapText="1"/>
    </xf>
    <xf numFmtId="17" fontId="18" fillId="3" borderId="5" xfId="3" applyNumberFormat="1" applyFont="1" applyFill="1" applyBorder="1" applyAlignment="1">
      <alignment horizontal="center" vertical="center" wrapText="1"/>
    </xf>
    <xf numFmtId="2" fontId="17" fillId="0" borderId="0" xfId="3" applyNumberFormat="1" applyFont="1" applyFill="1" applyBorder="1" applyAlignment="1">
      <alignment horizontal="left"/>
    </xf>
    <xf numFmtId="164" fontId="17" fillId="0" borderId="0" xfId="3" applyNumberFormat="1" applyFont="1" applyFill="1" applyBorder="1" applyAlignment="1">
      <alignment horizontal="center"/>
    </xf>
    <xf numFmtId="165" fontId="17" fillId="0" borderId="0" xfId="3" applyNumberFormat="1" applyFont="1" applyFill="1" applyBorder="1" applyAlignment="1">
      <alignment horizontal="center"/>
    </xf>
    <xf numFmtId="0" fontId="20" fillId="0" borderId="0" xfId="3" applyFont="1" applyFill="1" applyAlignment="1">
      <alignment vertical="top"/>
    </xf>
    <xf numFmtId="166" fontId="17" fillId="0" borderId="0" xfId="3" applyNumberFormat="1" applyFont="1" applyFill="1" applyBorder="1" applyAlignment="1"/>
    <xf numFmtId="167" fontId="17" fillId="0" borderId="0" xfId="3" applyNumberFormat="1" applyFont="1" applyFill="1" applyBorder="1" applyAlignment="1"/>
    <xf numFmtId="9" fontId="17" fillId="0" borderId="0" xfId="4" applyFont="1" applyFill="1" applyBorder="1" applyAlignment="1">
      <alignment horizontal="center"/>
    </xf>
    <xf numFmtId="2" fontId="17" fillId="4" borderId="0" xfId="3" applyNumberFormat="1" applyFont="1" applyFill="1" applyBorder="1" applyAlignment="1">
      <alignment horizontal="left"/>
    </xf>
    <xf numFmtId="166" fontId="17" fillId="4" borderId="0" xfId="3" applyNumberFormat="1" applyFont="1" applyFill="1" applyBorder="1" applyAlignment="1"/>
    <xf numFmtId="167" fontId="17" fillId="4" borderId="0" xfId="3" applyNumberFormat="1" applyFont="1" applyFill="1" applyBorder="1" applyAlignment="1"/>
    <xf numFmtId="9" fontId="17" fillId="4" borderId="0" xfId="4" applyFont="1" applyFill="1" applyBorder="1" applyAlignment="1">
      <alignment horizontal="center"/>
    </xf>
    <xf numFmtId="0" fontId="18" fillId="3" borderId="4" xfId="3" applyFont="1" applyFill="1" applyBorder="1" applyAlignment="1">
      <alignment horizontal="left"/>
    </xf>
    <xf numFmtId="167" fontId="18" fillId="3" borderId="5" xfId="3" applyNumberFormat="1" applyFont="1" applyFill="1" applyBorder="1" applyAlignment="1"/>
    <xf numFmtId="164" fontId="18" fillId="3" borderId="5" xfId="3" applyNumberFormat="1" applyFont="1" applyFill="1" applyBorder="1" applyAlignment="1"/>
    <xf numFmtId="9" fontId="18" fillId="3" borderId="5" xfId="4" applyFont="1" applyFill="1" applyBorder="1" applyAlignment="1">
      <alignment horizontal="center"/>
    </xf>
    <xf numFmtId="9" fontId="18" fillId="3" borderId="6" xfId="4" applyFont="1" applyFill="1" applyBorder="1" applyAlignment="1">
      <alignment horizontal="center"/>
    </xf>
    <xf numFmtId="164" fontId="21" fillId="0" borderId="0" xfId="3" applyNumberFormat="1" applyFont="1" applyFill="1" applyAlignment="1"/>
    <xf numFmtId="9" fontId="17" fillId="0" borderId="0" xfId="4" applyFont="1" applyFill="1" applyAlignment="1">
      <alignment horizontal="center"/>
    </xf>
    <xf numFmtId="168" fontId="17" fillId="0" borderId="0" xfId="3" applyNumberFormat="1" applyFont="1" applyFill="1" applyAlignment="1"/>
    <xf numFmtId="169" fontId="17" fillId="0" borderId="0" xfId="3" applyNumberFormat="1" applyFont="1" applyFill="1" applyBorder="1" applyAlignment="1"/>
    <xf numFmtId="164" fontId="17" fillId="0" borderId="0" xfId="3" applyNumberFormat="1" applyFont="1" applyFill="1" applyBorder="1" applyAlignment="1"/>
    <xf numFmtId="1" fontId="17" fillId="0" borderId="0" xfId="3" applyNumberFormat="1" applyFont="1" applyFill="1" applyAlignment="1">
      <alignment vertical="top"/>
    </xf>
    <xf numFmtId="164" fontId="22" fillId="0" borderId="0" xfId="3" applyNumberFormat="1" applyFont="1" applyFill="1" applyAlignment="1"/>
    <xf numFmtId="2" fontId="17" fillId="0" borderId="0" xfId="3" applyNumberFormat="1" applyFont="1" applyFill="1" applyAlignment="1">
      <alignment vertical="top"/>
    </xf>
    <xf numFmtId="0" fontId="17" fillId="5" borderId="0" xfId="3" applyFont="1" applyFill="1" applyAlignment="1">
      <alignment vertical="top"/>
    </xf>
    <xf numFmtId="2" fontId="17" fillId="5" borderId="0" xfId="3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/>
    <xf numFmtId="9" fontId="23" fillId="0" borderId="0" xfId="5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18" fillId="0" borderId="4" xfId="3" applyFont="1" applyFill="1" applyBorder="1" applyAlignment="1">
      <alignment horizontal="left"/>
    </xf>
    <xf numFmtId="167" fontId="18" fillId="0" borderId="5" xfId="3" applyNumberFormat="1" applyFont="1" applyFill="1" applyBorder="1" applyAlignment="1"/>
    <xf numFmtId="9" fontId="18" fillId="0" borderId="5" xfId="4" applyFont="1" applyFill="1" applyBorder="1" applyAlignment="1">
      <alignment horizontal="center"/>
    </xf>
    <xf numFmtId="167" fontId="22" fillId="0" borderId="0" xfId="3" applyNumberFormat="1" applyFont="1" applyFill="1" applyAlignment="1"/>
    <xf numFmtId="167" fontId="18" fillId="0" borderId="0" xfId="3" applyNumberFormat="1" applyFont="1" applyFill="1" applyAlignment="1"/>
    <xf numFmtId="164" fontId="18" fillId="0" borderId="0" xfId="3" applyNumberFormat="1" applyFont="1" applyFill="1" applyAlignment="1"/>
    <xf numFmtId="0" fontId="17" fillId="0" borderId="0" xfId="3" applyFont="1" applyFill="1"/>
    <xf numFmtId="164" fontId="17" fillId="0" borderId="0" xfId="3" applyNumberFormat="1" applyFont="1" applyFill="1"/>
    <xf numFmtId="43" fontId="17" fillId="0" borderId="0" xfId="1" applyFont="1" applyFill="1" applyAlignment="1">
      <alignment vertical="top"/>
    </xf>
    <xf numFmtId="166" fontId="17" fillId="6" borderId="0" xfId="3" applyNumberFormat="1" applyFont="1" applyFill="1" applyBorder="1" applyAlignment="1"/>
    <xf numFmtId="0" fontId="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/>
    <xf numFmtId="43" fontId="0" fillId="0" borderId="0" xfId="1" applyFont="1" applyFill="1"/>
    <xf numFmtId="9" fontId="0" fillId="0" borderId="0" xfId="2" applyFont="1" applyFill="1"/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 wrapText="1"/>
    </xf>
    <xf numFmtId="9" fontId="0" fillId="0" borderId="0" xfId="0" applyNumberFormat="1" applyFill="1"/>
    <xf numFmtId="43" fontId="0" fillId="0" borderId="0" xfId="0" applyNumberFormat="1" applyFill="1"/>
    <xf numFmtId="0" fontId="1" fillId="0" borderId="1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9" fillId="0" borderId="0" xfId="3" applyFont="1" applyFill="1" applyAlignment="1">
      <alignment horizontal="center" vertical="top" wrapText="1"/>
    </xf>
    <xf numFmtId="164" fontId="17" fillId="0" borderId="0" xfId="3" applyNumberFormat="1" applyFont="1" applyFill="1" applyAlignment="1">
      <alignment horizontal="center" wrapText="1"/>
    </xf>
  </cellXfs>
  <cellStyles count="6">
    <cellStyle name="Millares" xfId="1" builtinId="3"/>
    <cellStyle name="Normal" xfId="0" builtinId="0"/>
    <cellStyle name="Normal 10" xfId="3"/>
    <cellStyle name="Porcentaje" xfId="2" builtinId="5"/>
    <cellStyle name="Porcentaje 10" xf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320675</xdr:colOff>
          <xdr:row>2</xdr:row>
          <xdr:rowOff>144463</xdr:rowOff>
        </xdr:from>
        <xdr:to>
          <xdr:col>6</xdr:col>
          <xdr:colOff>292100</xdr:colOff>
          <xdr:row>6</xdr:row>
          <xdr:rowOff>87313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105"/>
  <sheetViews>
    <sheetView showGridLines="0" tabSelected="1" zoomScale="120" zoomScaleNormal="120" workbookViewId="0">
      <selection activeCell="J10" sqref="J10"/>
    </sheetView>
  </sheetViews>
  <sheetFormatPr baseColWidth="10" defaultColWidth="9.140625" defaultRowHeight="15" x14ac:dyDescent="0.25"/>
  <cols>
    <col min="1" max="1" width="47.140625" style="88" customWidth="1"/>
    <col min="2" max="2" width="1.85546875" style="88" bestFit="1" customWidth="1"/>
    <col min="3" max="3" width="15" style="88" customWidth="1"/>
    <col min="4" max="4" width="1.85546875" style="88" bestFit="1" customWidth="1"/>
    <col min="5" max="5" width="10.85546875" style="88" hidden="1" customWidth="1"/>
    <col min="6" max="6" width="10.140625" style="88" bestFit="1" customWidth="1"/>
    <col min="7" max="7" width="10.140625" style="88" customWidth="1"/>
    <col min="8" max="9" width="13.140625" style="88" bestFit="1" customWidth="1"/>
    <col min="10" max="11" width="14.140625" style="88" bestFit="1" customWidth="1"/>
    <col min="12" max="16384" width="9.140625" style="88"/>
  </cols>
  <sheetData>
    <row r="3" spans="1:11" x14ac:dyDescent="0.25">
      <c r="A3" s="87" t="s">
        <v>61</v>
      </c>
    </row>
    <row r="4" spans="1:11" x14ac:dyDescent="0.25">
      <c r="A4" s="87" t="s">
        <v>62</v>
      </c>
    </row>
    <row r="5" spans="1:11" x14ac:dyDescent="0.25">
      <c r="A5" s="87" t="s">
        <v>63</v>
      </c>
    </row>
    <row r="6" spans="1:11" x14ac:dyDescent="0.25">
      <c r="A6" s="87" t="s">
        <v>174</v>
      </c>
    </row>
    <row r="8" spans="1:11" x14ac:dyDescent="0.25">
      <c r="C8" s="89"/>
      <c r="E8" s="90" t="s">
        <v>67</v>
      </c>
    </row>
    <row r="9" spans="1:11" x14ac:dyDescent="0.25">
      <c r="A9" s="91"/>
      <c r="B9" s="91"/>
      <c r="C9" s="92">
        <v>2020</v>
      </c>
      <c r="D9" s="91"/>
      <c r="E9" s="92">
        <v>2019</v>
      </c>
    </row>
    <row r="10" spans="1:11" x14ac:dyDescent="0.25">
      <c r="A10" s="93" t="s">
        <v>0</v>
      </c>
      <c r="B10" s="94"/>
      <c r="C10" s="94"/>
      <c r="D10" s="94"/>
      <c r="E10" s="94"/>
    </row>
    <row r="11" spans="1:11" x14ac:dyDescent="0.25">
      <c r="A11" s="93" t="s">
        <v>1</v>
      </c>
      <c r="B11" s="94"/>
      <c r="C11" s="94"/>
      <c r="D11" s="94"/>
      <c r="E11" s="94"/>
    </row>
    <row r="12" spans="1:11" x14ac:dyDescent="0.25">
      <c r="A12" s="95" t="s">
        <v>2</v>
      </c>
      <c r="B12" s="94" t="s">
        <v>3</v>
      </c>
      <c r="C12" s="96">
        <v>3266565</v>
      </c>
      <c r="D12" s="94"/>
      <c r="E12" s="96">
        <v>5195322</v>
      </c>
    </row>
    <row r="13" spans="1:11" x14ac:dyDescent="0.25">
      <c r="A13" s="95" t="s">
        <v>4</v>
      </c>
      <c r="B13" s="94"/>
      <c r="C13" s="96">
        <v>56834858</v>
      </c>
      <c r="D13" s="94"/>
      <c r="E13" s="96">
        <v>52474588</v>
      </c>
      <c r="F13" s="97"/>
      <c r="G13" s="97"/>
      <c r="H13" s="97"/>
      <c r="I13" s="98"/>
      <c r="J13" s="98"/>
      <c r="K13" s="98"/>
    </row>
    <row r="14" spans="1:11" x14ac:dyDescent="0.25">
      <c r="A14" s="95" t="s">
        <v>5</v>
      </c>
      <c r="B14" s="94"/>
      <c r="C14" s="96">
        <v>3965729.9813999929</v>
      </c>
      <c r="D14" s="94"/>
      <c r="E14" s="96">
        <v>1203622</v>
      </c>
      <c r="F14" s="99"/>
      <c r="G14" s="99"/>
      <c r="H14" s="97"/>
      <c r="J14" s="98"/>
    </row>
    <row r="15" spans="1:11" x14ac:dyDescent="0.25">
      <c r="A15" s="95" t="s">
        <v>6</v>
      </c>
      <c r="B15" s="94"/>
      <c r="C15" s="96">
        <v>1040026</v>
      </c>
      <c r="D15" s="94"/>
      <c r="E15" s="96">
        <v>6591858</v>
      </c>
      <c r="J15" s="98"/>
    </row>
    <row r="16" spans="1:11" x14ac:dyDescent="0.25">
      <c r="A16" s="95" t="s">
        <v>7</v>
      </c>
      <c r="B16" s="94"/>
      <c r="C16" s="96">
        <v>1353138</v>
      </c>
      <c r="D16" s="94"/>
      <c r="E16" s="96">
        <v>1596132</v>
      </c>
      <c r="J16" s="98"/>
    </row>
    <row r="17" spans="1:9" x14ac:dyDescent="0.25">
      <c r="A17" s="95" t="s">
        <v>8</v>
      </c>
      <c r="B17" s="94"/>
      <c r="C17" s="96">
        <v>5562658</v>
      </c>
      <c r="D17" s="94"/>
      <c r="E17" s="96">
        <v>68979</v>
      </c>
    </row>
    <row r="18" spans="1:9" x14ac:dyDescent="0.25">
      <c r="A18" s="95" t="s">
        <v>9</v>
      </c>
      <c r="B18" s="94"/>
      <c r="C18" s="96">
        <v>9448606</v>
      </c>
      <c r="D18" s="94"/>
      <c r="E18" s="96">
        <v>14745629</v>
      </c>
    </row>
    <row r="19" spans="1:9" x14ac:dyDescent="0.25">
      <c r="A19" s="95" t="s">
        <v>10</v>
      </c>
      <c r="B19" s="94"/>
      <c r="C19" s="96">
        <v>3345323</v>
      </c>
      <c r="D19" s="94"/>
      <c r="E19" s="96">
        <v>1779436</v>
      </c>
    </row>
    <row r="20" spans="1:9" x14ac:dyDescent="0.25">
      <c r="A20" s="95" t="s">
        <v>11</v>
      </c>
      <c r="B20" s="94"/>
      <c r="C20" s="96">
        <v>4224946</v>
      </c>
      <c r="D20" s="94"/>
      <c r="E20" s="96">
        <v>5811612</v>
      </c>
    </row>
    <row r="21" spans="1:9" ht="15.75" thickBot="1" x14ac:dyDescent="0.3">
      <c r="A21" s="95" t="s">
        <v>12</v>
      </c>
      <c r="B21" s="94"/>
      <c r="C21" s="100">
        <v>3959920</v>
      </c>
      <c r="D21" s="94"/>
      <c r="E21" s="100">
        <v>4451899</v>
      </c>
      <c r="H21" s="97"/>
      <c r="I21" s="98"/>
    </row>
    <row r="22" spans="1:9" x14ac:dyDescent="0.25">
      <c r="A22" s="101" t="s">
        <v>13</v>
      </c>
      <c r="B22" s="94"/>
      <c r="C22" s="96">
        <f>SUM(C12:C21)</f>
        <v>93001769.981399983</v>
      </c>
      <c r="D22" s="94"/>
      <c r="E22" s="96">
        <v>93919077</v>
      </c>
      <c r="H22" s="97"/>
    </row>
    <row r="23" spans="1:9" x14ac:dyDescent="0.25">
      <c r="A23" s="95"/>
      <c r="B23" s="94"/>
      <c r="C23" s="94"/>
      <c r="D23" s="94"/>
      <c r="E23" s="94"/>
    </row>
    <row r="24" spans="1:9" x14ac:dyDescent="0.25">
      <c r="A24" s="95" t="s">
        <v>14</v>
      </c>
      <c r="B24" s="94"/>
      <c r="C24" s="96">
        <v>325009201</v>
      </c>
      <c r="D24" s="94"/>
      <c r="E24" s="96">
        <v>336302292</v>
      </c>
    </row>
    <row r="25" spans="1:9" x14ac:dyDescent="0.25">
      <c r="A25" s="95" t="s">
        <v>15</v>
      </c>
      <c r="B25" s="94"/>
      <c r="C25" s="96">
        <v>22143961</v>
      </c>
      <c r="D25" s="94"/>
      <c r="E25" s="96">
        <v>17728310</v>
      </c>
    </row>
    <row r="26" spans="1:9" x14ac:dyDescent="0.25">
      <c r="A26" s="95" t="s">
        <v>16</v>
      </c>
      <c r="B26" s="94"/>
      <c r="C26" s="96">
        <v>103267633</v>
      </c>
      <c r="D26" s="94"/>
      <c r="E26" s="96">
        <v>89913951</v>
      </c>
    </row>
    <row r="27" spans="1:9" x14ac:dyDescent="0.25">
      <c r="A27" s="95" t="s">
        <v>17</v>
      </c>
      <c r="B27" s="94"/>
      <c r="C27" s="96">
        <v>16031550</v>
      </c>
      <c r="D27" s="94"/>
      <c r="E27" s="96">
        <v>616558</v>
      </c>
    </row>
    <row r="28" spans="1:9" x14ac:dyDescent="0.25">
      <c r="A28" s="95" t="s">
        <v>18</v>
      </c>
      <c r="B28" s="94"/>
      <c r="C28" s="96">
        <v>8834277</v>
      </c>
      <c r="D28" s="94"/>
      <c r="E28" s="96">
        <v>5948197</v>
      </c>
    </row>
    <row r="29" spans="1:9" x14ac:dyDescent="0.25">
      <c r="A29" s="95" t="s">
        <v>5</v>
      </c>
      <c r="B29" s="94"/>
      <c r="C29" s="96">
        <v>3810211.1585999927</v>
      </c>
      <c r="D29" s="94"/>
      <c r="E29" s="96">
        <v>3324706</v>
      </c>
    </row>
    <row r="30" spans="1:9" x14ac:dyDescent="0.25">
      <c r="A30" s="95" t="s">
        <v>6</v>
      </c>
      <c r="B30" s="94"/>
      <c r="C30" s="96">
        <v>278754216.86000001</v>
      </c>
      <c r="D30" s="94"/>
      <c r="E30" s="96">
        <v>273393639</v>
      </c>
      <c r="G30" s="99"/>
      <c r="H30" s="98"/>
    </row>
    <row r="31" spans="1:9" x14ac:dyDescent="0.25">
      <c r="A31" s="95" t="s">
        <v>7</v>
      </c>
      <c r="B31" s="94"/>
      <c r="C31" s="96">
        <v>138130</v>
      </c>
      <c r="D31" s="94"/>
      <c r="E31" s="96">
        <v>134135</v>
      </c>
    </row>
    <row r="32" spans="1:9" x14ac:dyDescent="0.25">
      <c r="A32" s="95" t="s">
        <v>19</v>
      </c>
      <c r="B32" s="94"/>
      <c r="C32" s="96">
        <v>114296</v>
      </c>
      <c r="D32" s="94"/>
      <c r="E32" s="96">
        <v>114403</v>
      </c>
    </row>
    <row r="33" spans="1:11" x14ac:dyDescent="0.25">
      <c r="A33" s="95" t="s">
        <v>11</v>
      </c>
      <c r="B33" s="94"/>
      <c r="C33" s="96">
        <v>158263</v>
      </c>
      <c r="D33" s="94"/>
      <c r="E33" s="96">
        <v>468317</v>
      </c>
    </row>
    <row r="34" spans="1:11" x14ac:dyDescent="0.25">
      <c r="A34" s="95" t="s">
        <v>12</v>
      </c>
      <c r="B34" s="94"/>
      <c r="C34" s="96">
        <v>2668710</v>
      </c>
      <c r="D34" s="94"/>
      <c r="E34" s="96">
        <v>3001310</v>
      </c>
    </row>
    <row r="35" spans="1:11" x14ac:dyDescent="0.25">
      <c r="A35" s="95" t="s">
        <v>20</v>
      </c>
      <c r="B35" s="94"/>
      <c r="C35" s="94">
        <v>37</v>
      </c>
      <c r="D35" s="94"/>
      <c r="E35" s="94">
        <v>973</v>
      </c>
    </row>
    <row r="36" spans="1:11" ht="15.75" thickBot="1" x14ac:dyDescent="0.3">
      <c r="A36" s="95" t="s">
        <v>22</v>
      </c>
      <c r="B36" s="94"/>
      <c r="C36" s="100">
        <v>39114392</v>
      </c>
      <c r="D36" s="94"/>
      <c r="E36" s="100">
        <v>40533727</v>
      </c>
    </row>
    <row r="37" spans="1:11" ht="15.75" thickBot="1" x14ac:dyDescent="0.3">
      <c r="A37" s="93" t="s">
        <v>23</v>
      </c>
      <c r="B37" s="94" t="s">
        <v>3</v>
      </c>
      <c r="C37" s="102">
        <f>SUM(C22:C36)</f>
        <v>893046648</v>
      </c>
      <c r="D37" s="94"/>
      <c r="E37" s="102">
        <v>865399595</v>
      </c>
    </row>
    <row r="38" spans="1:11" ht="15.75" thickTop="1" x14ac:dyDescent="0.25">
      <c r="A38" s="93"/>
      <c r="B38" s="94"/>
      <c r="C38" s="94"/>
      <c r="D38" s="94"/>
      <c r="E38" s="94"/>
    </row>
    <row r="39" spans="1:11" x14ac:dyDescent="0.25">
      <c r="A39" s="101" t="s">
        <v>24</v>
      </c>
      <c r="B39" s="94"/>
      <c r="C39" s="96"/>
      <c r="D39" s="94"/>
      <c r="E39" s="94"/>
    </row>
    <row r="40" spans="1:11" x14ac:dyDescent="0.25">
      <c r="A40" s="101" t="s">
        <v>25</v>
      </c>
      <c r="B40" s="94"/>
      <c r="C40" s="94"/>
      <c r="D40" s="94"/>
      <c r="E40" s="94"/>
    </row>
    <row r="41" spans="1:11" x14ac:dyDescent="0.25">
      <c r="A41" s="103" t="s">
        <v>26</v>
      </c>
      <c r="B41" s="94" t="s">
        <v>3</v>
      </c>
      <c r="C41" s="96">
        <v>31224689</v>
      </c>
      <c r="D41" s="94"/>
      <c r="E41" s="96">
        <v>64698007</v>
      </c>
    </row>
    <row r="42" spans="1:11" x14ac:dyDescent="0.25">
      <c r="A42" s="103" t="s">
        <v>27</v>
      </c>
      <c r="B42" s="94"/>
      <c r="C42" s="96">
        <v>19652529.34</v>
      </c>
      <c r="D42" s="94"/>
      <c r="E42" s="96">
        <v>11995920</v>
      </c>
    </row>
    <row r="43" spans="1:11" x14ac:dyDescent="0.25">
      <c r="A43" s="103" t="s">
        <v>28</v>
      </c>
      <c r="B43" s="94"/>
      <c r="C43" s="96">
        <v>8204323</v>
      </c>
      <c r="D43" s="94"/>
      <c r="E43" s="96">
        <v>7290062</v>
      </c>
      <c r="K43" s="98"/>
    </row>
    <row r="44" spans="1:11" x14ac:dyDescent="0.25">
      <c r="A44" s="103" t="s">
        <v>29</v>
      </c>
      <c r="B44" s="94"/>
      <c r="C44" s="96">
        <v>5895803</v>
      </c>
      <c r="D44" s="94"/>
      <c r="E44" s="96">
        <v>8930143</v>
      </c>
    </row>
    <row r="45" spans="1:11" x14ac:dyDescent="0.25">
      <c r="A45" s="103" t="s">
        <v>30</v>
      </c>
      <c r="B45" s="94"/>
      <c r="C45" s="96">
        <v>24981344</v>
      </c>
      <c r="D45" s="94"/>
      <c r="E45" s="96">
        <v>25705734</v>
      </c>
    </row>
    <row r="46" spans="1:11" x14ac:dyDescent="0.25">
      <c r="A46" s="103" t="s">
        <v>31</v>
      </c>
      <c r="B46" s="94"/>
      <c r="C46" s="96">
        <v>5533116</v>
      </c>
      <c r="D46" s="94"/>
      <c r="E46" s="96">
        <v>6178486</v>
      </c>
      <c r="K46" s="104"/>
    </row>
    <row r="47" spans="1:11" x14ac:dyDescent="0.25">
      <c r="A47" s="95" t="s">
        <v>32</v>
      </c>
      <c r="B47" s="94"/>
      <c r="C47" s="96">
        <v>1475438.5999999996</v>
      </c>
      <c r="D47" s="94"/>
      <c r="E47" s="96">
        <v>1236977</v>
      </c>
      <c r="I47" s="98"/>
      <c r="J47" s="105"/>
      <c r="K47" s="105"/>
    </row>
    <row r="48" spans="1:11" ht="15.75" thickBot="1" x14ac:dyDescent="0.3">
      <c r="A48" s="95" t="s">
        <v>33</v>
      </c>
      <c r="B48" s="94"/>
      <c r="C48" s="100">
        <v>6271401</v>
      </c>
      <c r="D48" s="94"/>
      <c r="E48" s="106">
        <v>9030393</v>
      </c>
      <c r="J48" s="105"/>
      <c r="K48" s="105"/>
    </row>
    <row r="49" spans="1:11" x14ac:dyDescent="0.25">
      <c r="A49" s="101" t="s">
        <v>34</v>
      </c>
      <c r="B49" s="94"/>
      <c r="C49" s="96">
        <f>SUM(C41:C48)</f>
        <v>103238643.94</v>
      </c>
      <c r="D49" s="94"/>
      <c r="E49" s="96">
        <v>135065722</v>
      </c>
    </row>
    <row r="50" spans="1:11" x14ac:dyDescent="0.25">
      <c r="A50" s="103"/>
      <c r="B50" s="94"/>
      <c r="C50" s="94"/>
      <c r="D50" s="94"/>
      <c r="E50" s="94"/>
    </row>
    <row r="51" spans="1:11" x14ac:dyDescent="0.25">
      <c r="A51" s="95" t="s">
        <v>35</v>
      </c>
      <c r="B51" s="94"/>
      <c r="C51" s="96">
        <v>71891867</v>
      </c>
      <c r="D51" s="94"/>
      <c r="E51" s="96">
        <v>57393228</v>
      </c>
    </row>
    <row r="52" spans="1:11" x14ac:dyDescent="0.25">
      <c r="A52" s="95" t="s">
        <v>32</v>
      </c>
      <c r="B52" s="94"/>
      <c r="C52" s="96">
        <v>32431930.060000002</v>
      </c>
      <c r="D52" s="94"/>
      <c r="E52" s="96">
        <v>31780409</v>
      </c>
      <c r="K52" s="105"/>
    </row>
    <row r="53" spans="1:11" x14ac:dyDescent="0.25">
      <c r="A53" s="103" t="s">
        <v>85</v>
      </c>
      <c r="B53" s="94"/>
      <c r="C53" s="96">
        <v>6696210</v>
      </c>
      <c r="D53" s="94"/>
      <c r="E53" s="96">
        <v>6262661</v>
      </c>
    </row>
    <row r="54" spans="1:11" x14ac:dyDescent="0.25">
      <c r="A54" s="103" t="s">
        <v>37</v>
      </c>
      <c r="B54" s="94"/>
      <c r="C54" s="107">
        <v>34320671</v>
      </c>
      <c r="D54" s="94"/>
      <c r="E54" s="107">
        <v>32199774</v>
      </c>
    </row>
    <row r="55" spans="1:11" ht="15.75" thickBot="1" x14ac:dyDescent="0.3">
      <c r="A55" s="103" t="s">
        <v>86</v>
      </c>
      <c r="B55" s="108"/>
      <c r="C55" s="100">
        <v>1207825</v>
      </c>
      <c r="D55" s="106"/>
      <c r="E55" s="100"/>
    </row>
    <row r="56" spans="1:11" ht="15.75" thickBot="1" x14ac:dyDescent="0.3">
      <c r="A56" s="101" t="s">
        <v>38</v>
      </c>
      <c r="B56" s="94"/>
      <c r="C56" s="100">
        <f>SUM(C49:C55)</f>
        <v>249787147</v>
      </c>
      <c r="D56" s="94"/>
      <c r="E56" s="100">
        <v>262701794</v>
      </c>
    </row>
    <row r="57" spans="1:11" x14ac:dyDescent="0.25">
      <c r="A57" s="101"/>
      <c r="B57" s="94"/>
      <c r="C57" s="94"/>
      <c r="D57" s="94"/>
      <c r="E57" s="94"/>
    </row>
    <row r="58" spans="1:11" x14ac:dyDescent="0.25">
      <c r="A58" s="101" t="s">
        <v>39</v>
      </c>
      <c r="B58" s="94"/>
      <c r="C58" s="94"/>
      <c r="D58" s="94"/>
      <c r="E58" s="94"/>
    </row>
    <row r="59" spans="1:11" x14ac:dyDescent="0.25">
      <c r="A59" s="103" t="s">
        <v>40</v>
      </c>
      <c r="B59" s="94"/>
      <c r="C59" s="96">
        <v>322841400</v>
      </c>
      <c r="D59" s="94"/>
      <c r="E59" s="96">
        <v>322841400</v>
      </c>
    </row>
    <row r="60" spans="1:11" x14ac:dyDescent="0.25">
      <c r="A60" s="103" t="s">
        <v>41</v>
      </c>
      <c r="B60" s="94"/>
      <c r="C60" s="96">
        <v>94237856</v>
      </c>
      <c r="D60" s="94"/>
      <c r="E60" s="96">
        <v>94235643</v>
      </c>
    </row>
    <row r="61" spans="1:11" x14ac:dyDescent="0.25">
      <c r="A61" s="103" t="s">
        <v>42</v>
      </c>
      <c r="B61" s="94"/>
      <c r="C61" s="96">
        <v>225471541</v>
      </c>
      <c r="D61" s="94"/>
      <c r="E61" s="96">
        <v>184740889</v>
      </c>
    </row>
    <row r="62" spans="1:11" ht="15.75" thickBot="1" x14ac:dyDescent="0.3">
      <c r="A62" s="103" t="s">
        <v>43</v>
      </c>
      <c r="B62" s="94"/>
      <c r="C62" s="100">
        <v>696944</v>
      </c>
      <c r="D62" s="94"/>
      <c r="E62" s="109">
        <v>858237</v>
      </c>
    </row>
    <row r="63" spans="1:11" x14ac:dyDescent="0.25">
      <c r="A63" s="103" t="s">
        <v>44</v>
      </c>
      <c r="B63" s="94"/>
      <c r="C63" s="96">
        <f>SUM(C59:C62)</f>
        <v>643247741</v>
      </c>
      <c r="D63" s="94"/>
      <c r="E63" s="96">
        <v>602676169</v>
      </c>
    </row>
    <row r="64" spans="1:11" ht="15.75" thickBot="1" x14ac:dyDescent="0.3">
      <c r="A64" s="103" t="s">
        <v>45</v>
      </c>
      <c r="B64" s="94"/>
      <c r="C64" s="100">
        <v>11760</v>
      </c>
      <c r="D64" s="94"/>
      <c r="E64" s="110">
        <v>21632</v>
      </c>
    </row>
    <row r="65" spans="1:5" ht="15.75" thickBot="1" x14ac:dyDescent="0.3">
      <c r="A65" s="101" t="s">
        <v>46</v>
      </c>
      <c r="B65" s="94"/>
      <c r="C65" s="100">
        <f>SUM(C63:C64)</f>
        <v>643259501</v>
      </c>
      <c r="D65" s="94"/>
      <c r="E65" s="100">
        <v>602697801</v>
      </c>
    </row>
    <row r="66" spans="1:5" ht="15.75" thickBot="1" x14ac:dyDescent="0.3">
      <c r="A66" s="101" t="s">
        <v>47</v>
      </c>
      <c r="B66" s="94" t="s">
        <v>3</v>
      </c>
      <c r="C66" s="102">
        <f>+C65+C56</f>
        <v>893046648</v>
      </c>
      <c r="D66" s="94"/>
      <c r="E66" s="111">
        <v>865399595</v>
      </c>
    </row>
    <row r="67" spans="1:5" ht="15.75" thickTop="1" x14ac:dyDescent="0.25">
      <c r="C67" s="98">
        <v>0</v>
      </c>
      <c r="E67" s="98">
        <v>0</v>
      </c>
    </row>
    <row r="70" spans="1:5" x14ac:dyDescent="0.25">
      <c r="A70" s="112" t="s">
        <v>65</v>
      </c>
      <c r="B70" s="112"/>
      <c r="C70" s="112"/>
      <c r="D70" s="112"/>
    </row>
    <row r="71" spans="1:5" x14ac:dyDescent="0.25">
      <c r="A71" s="112" t="s">
        <v>66</v>
      </c>
      <c r="B71" s="112"/>
      <c r="C71" s="112"/>
      <c r="D71" s="112"/>
    </row>
    <row r="74" spans="1:5" ht="15.75" x14ac:dyDescent="0.25">
      <c r="A74" s="26" t="s">
        <v>61</v>
      </c>
      <c r="B74"/>
      <c r="C74"/>
      <c r="D74"/>
    </row>
    <row r="75" spans="1:5" ht="15.75" x14ac:dyDescent="0.25">
      <c r="A75" s="26" t="s">
        <v>62</v>
      </c>
      <c r="B75"/>
      <c r="C75"/>
      <c r="D75"/>
    </row>
    <row r="76" spans="1:5" ht="15.75" x14ac:dyDescent="0.25">
      <c r="A76" s="26" t="s">
        <v>64</v>
      </c>
      <c r="B76"/>
      <c r="C76"/>
      <c r="D76"/>
    </row>
    <row r="77" spans="1:5" ht="15.75" x14ac:dyDescent="0.25">
      <c r="A77" s="26" t="s">
        <v>176</v>
      </c>
      <c r="B77"/>
      <c r="C77"/>
      <c r="D77"/>
    </row>
    <row r="78" spans="1:5" x14ac:dyDescent="0.25">
      <c r="A78"/>
      <c r="B78"/>
      <c r="C78"/>
      <c r="D78"/>
    </row>
    <row r="79" spans="1:5" x14ac:dyDescent="0.25">
      <c r="A79"/>
      <c r="B79"/>
      <c r="C79"/>
      <c r="D79"/>
    </row>
    <row r="80" spans="1:5" x14ac:dyDescent="0.25">
      <c r="A80" s="14"/>
      <c r="B80" s="15"/>
      <c r="C80" s="16">
        <v>2020</v>
      </c>
      <c r="D80" s="17"/>
    </row>
    <row r="81" spans="1:4" x14ac:dyDescent="0.25">
      <c r="A81" s="18"/>
      <c r="B81" s="19"/>
      <c r="C81" s="19"/>
      <c r="D81" s="19"/>
    </row>
    <row r="82" spans="1:4" x14ac:dyDescent="0.25">
      <c r="A82" s="14" t="s">
        <v>48</v>
      </c>
      <c r="B82" s="15" t="s">
        <v>3</v>
      </c>
      <c r="C82" s="22">
        <v>254218092</v>
      </c>
      <c r="D82" s="15"/>
    </row>
    <row r="83" spans="1:4" ht="15.75" thickBot="1" x14ac:dyDescent="0.3">
      <c r="A83" s="14" t="s">
        <v>49</v>
      </c>
      <c r="B83" s="15"/>
      <c r="C83" s="23">
        <v>-119195010</v>
      </c>
      <c r="D83" s="15"/>
    </row>
    <row r="84" spans="1:4" x14ac:dyDescent="0.25">
      <c r="A84" s="20" t="s">
        <v>50</v>
      </c>
      <c r="B84" s="15"/>
      <c r="C84" s="22">
        <v>135023082</v>
      </c>
      <c r="D84" s="15"/>
    </row>
    <row r="85" spans="1:4" x14ac:dyDescent="0.25">
      <c r="A85" s="14"/>
      <c r="B85" s="15"/>
      <c r="C85" s="22"/>
      <c r="D85" s="15"/>
    </row>
    <row r="86" spans="1:4" x14ac:dyDescent="0.25">
      <c r="A86" s="14" t="s">
        <v>51</v>
      </c>
      <c r="B86" s="15"/>
      <c r="C86" s="22">
        <v>-35616959</v>
      </c>
      <c r="D86" s="14"/>
    </row>
    <row r="87" spans="1:4" ht="26.25" thickBot="1" x14ac:dyDescent="0.3">
      <c r="A87" s="14" t="s">
        <v>52</v>
      </c>
      <c r="B87" s="15"/>
      <c r="C87" s="23">
        <v>-53606308</v>
      </c>
      <c r="D87" s="15"/>
    </row>
    <row r="88" spans="1:4" x14ac:dyDescent="0.25">
      <c r="A88" s="20" t="s">
        <v>53</v>
      </c>
      <c r="B88" s="15"/>
      <c r="C88" s="22">
        <v>45799815</v>
      </c>
      <c r="D88" s="15"/>
    </row>
    <row r="89" spans="1:4" x14ac:dyDescent="0.25">
      <c r="A89" s="20"/>
      <c r="B89" s="15"/>
      <c r="C89" s="22"/>
      <c r="D89" s="15"/>
    </row>
    <row r="90" spans="1:4" x14ac:dyDescent="0.25">
      <c r="A90" s="14" t="s">
        <v>54</v>
      </c>
      <c r="B90" s="15"/>
      <c r="C90" s="22">
        <v>9166069</v>
      </c>
      <c r="D90" s="15"/>
    </row>
    <row r="91" spans="1:4" x14ac:dyDescent="0.25">
      <c r="A91" s="14" t="s">
        <v>55</v>
      </c>
      <c r="B91" s="15"/>
      <c r="C91" s="22">
        <v>-1989234</v>
      </c>
      <c r="D91" s="15"/>
    </row>
    <row r="92" spans="1:4" x14ac:dyDescent="0.25">
      <c r="A92" s="14" t="s">
        <v>56</v>
      </c>
      <c r="B92" s="15"/>
      <c r="C92" s="22">
        <v>-9742</v>
      </c>
      <c r="D92" s="15"/>
    </row>
    <row r="93" spans="1:4" ht="15.75" thickBot="1" x14ac:dyDescent="0.3">
      <c r="A93" s="14" t="s">
        <v>57</v>
      </c>
      <c r="B93" s="15"/>
      <c r="C93" s="23">
        <v>7406509</v>
      </c>
      <c r="D93" s="15"/>
    </row>
    <row r="94" spans="1:4" x14ac:dyDescent="0.25">
      <c r="A94" s="20" t="s">
        <v>58</v>
      </c>
      <c r="B94" s="15"/>
      <c r="C94" s="22">
        <v>60373417</v>
      </c>
      <c r="D94" s="15"/>
    </row>
    <row r="95" spans="1:4" x14ac:dyDescent="0.25">
      <c r="A95" s="14"/>
      <c r="B95" s="21"/>
      <c r="C95" s="22"/>
      <c r="D95" s="15"/>
    </row>
    <row r="96" spans="1:4" ht="15.75" thickBot="1" x14ac:dyDescent="0.3">
      <c r="A96" s="14" t="s">
        <v>59</v>
      </c>
      <c r="B96" s="21"/>
      <c r="C96" s="23">
        <v>-19726297</v>
      </c>
      <c r="D96" s="14"/>
    </row>
    <row r="97" spans="1:4" ht="16.5" thickBot="1" x14ac:dyDescent="0.3">
      <c r="A97" s="20" t="s">
        <v>60</v>
      </c>
      <c r="B97" s="15" t="s">
        <v>3</v>
      </c>
      <c r="C97" s="28">
        <v>40647120</v>
      </c>
      <c r="D97" s="17"/>
    </row>
    <row r="98" spans="1:4" ht="15.75" thickTop="1" x14ac:dyDescent="0.25">
      <c r="A98" s="20"/>
      <c r="B98" s="15"/>
      <c r="C98" s="22"/>
      <c r="D98" s="17"/>
    </row>
    <row r="99" spans="1:4" x14ac:dyDescent="0.25">
      <c r="A99" s="20"/>
      <c r="B99" s="27"/>
      <c r="C99" s="113"/>
      <c r="D99" s="114"/>
    </row>
    <row r="100" spans="1:4" x14ac:dyDescent="0.25">
      <c r="A100" s="20"/>
      <c r="B100" s="27"/>
      <c r="C100" s="115"/>
      <c r="D100" s="114"/>
    </row>
    <row r="101" spans="1:4" x14ac:dyDescent="0.25">
      <c r="A101" s="20"/>
      <c r="B101" s="27"/>
      <c r="C101" s="116"/>
      <c r="D101" s="114"/>
    </row>
    <row r="102" spans="1:4" x14ac:dyDescent="0.25">
      <c r="A102" s="20"/>
      <c r="B102" s="15"/>
      <c r="C102" s="117"/>
      <c r="D102" s="117"/>
    </row>
    <row r="103" spans="1:4" x14ac:dyDescent="0.25">
      <c r="A103" s="24" t="s">
        <v>177</v>
      </c>
      <c r="B103" s="24"/>
      <c r="C103" s="25"/>
      <c r="D103" s="25"/>
    </row>
    <row r="104" spans="1:4" x14ac:dyDescent="0.25">
      <c r="A104" s="24" t="s">
        <v>178</v>
      </c>
      <c r="B104" s="24"/>
      <c r="C104" s="25"/>
      <c r="D104" s="25"/>
    </row>
    <row r="105" spans="1:4" x14ac:dyDescent="0.25">
      <c r="A105" s="20"/>
      <c r="B105" s="15"/>
      <c r="C105" s="15"/>
      <c r="D105" s="15"/>
    </row>
  </sheetData>
  <pageMargins left="0.70866141732283472" right="0.70866141732283472" top="0.74803149606299213" bottom="0.74803149606299213" header="0.31496062992125984" footer="0.31496062992125984"/>
  <pageSetup scale="4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5</xdr:col>
                <xdr:colOff>323850</xdr:colOff>
                <xdr:row>2</xdr:row>
                <xdr:rowOff>142875</xdr:rowOff>
              </from>
              <to>
                <xdr:col>6</xdr:col>
                <xdr:colOff>295275</xdr:colOff>
                <xdr:row>6</xdr:row>
                <xdr:rowOff>85725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62" workbookViewId="0">
      <selection activeCell="D77" sqref="D77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9" t="s">
        <v>68</v>
      </c>
      <c r="C1" s="1"/>
      <c r="D1" s="2" t="s">
        <v>69</v>
      </c>
      <c r="E1" s="1"/>
      <c r="F1" s="2">
        <v>2018</v>
      </c>
    </row>
    <row r="2" spans="1:6" x14ac:dyDescent="0.25">
      <c r="A2" s="3" t="s">
        <v>0</v>
      </c>
      <c r="B2" s="29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9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9"/>
      <c r="C30" s="4"/>
      <c r="D30" s="4"/>
      <c r="E30" s="4"/>
      <c r="F30" s="4"/>
    </row>
    <row r="31" spans="1:6" x14ac:dyDescent="0.25">
      <c r="A31" s="8" t="s">
        <v>24</v>
      </c>
      <c r="B31" s="29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9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30" t="s">
        <v>68</v>
      </c>
      <c r="C61" s="15"/>
      <c r="D61" s="16" t="s">
        <v>69</v>
      </c>
      <c r="E61" s="17"/>
      <c r="F61" s="16">
        <v>2018</v>
      </c>
    </row>
    <row r="62" spans="1:6" x14ac:dyDescent="0.25">
      <c r="A62" s="18"/>
      <c r="B62" s="31"/>
      <c r="C62" s="19"/>
      <c r="D62" s="19"/>
      <c r="E62" s="19"/>
      <c r="F62" s="19"/>
    </row>
    <row r="63" spans="1:6" x14ac:dyDescent="0.25">
      <c r="A63" s="14" t="s">
        <v>48</v>
      </c>
      <c r="B63" s="32">
        <v>25</v>
      </c>
      <c r="C63" s="15" t="s">
        <v>3</v>
      </c>
      <c r="D63" s="33">
        <v>400791074</v>
      </c>
      <c r="E63" s="15" t="s">
        <v>3</v>
      </c>
      <c r="F63" s="33">
        <v>386428686</v>
      </c>
    </row>
    <row r="64" spans="1:6" ht="15.75" thickBot="1" x14ac:dyDescent="0.3">
      <c r="A64" s="14" t="s">
        <v>49</v>
      </c>
      <c r="B64" s="32">
        <v>27</v>
      </c>
      <c r="C64" s="15"/>
      <c r="D64" s="34">
        <v>-158563906</v>
      </c>
      <c r="E64" s="15"/>
      <c r="F64" s="34">
        <v>-161274703</v>
      </c>
    </row>
    <row r="65" spans="1:6" x14ac:dyDescent="0.25">
      <c r="A65" s="20" t="s">
        <v>50</v>
      </c>
      <c r="B65" s="32"/>
      <c r="C65" s="15"/>
      <c r="D65" s="33">
        <v>242227168</v>
      </c>
      <c r="E65" s="15"/>
      <c r="F65" s="33">
        <v>225153983</v>
      </c>
    </row>
    <row r="66" spans="1:6" x14ac:dyDescent="0.25">
      <c r="A66" s="14"/>
      <c r="B66" s="32"/>
      <c r="C66" s="15"/>
      <c r="D66" s="15"/>
      <c r="E66" s="15"/>
      <c r="F66" s="15"/>
    </row>
    <row r="67" spans="1:6" x14ac:dyDescent="0.25">
      <c r="A67" s="14" t="s">
        <v>51</v>
      </c>
      <c r="B67" s="32">
        <v>28</v>
      </c>
      <c r="C67" s="15"/>
      <c r="D67" s="33">
        <v>-87283244</v>
      </c>
      <c r="E67" s="14"/>
      <c r="F67" s="33">
        <v>-87635056</v>
      </c>
    </row>
    <row r="68" spans="1:6" ht="23.25" thickBot="1" x14ac:dyDescent="0.3">
      <c r="A68" s="14" t="s">
        <v>52</v>
      </c>
      <c r="B68" s="32" t="s">
        <v>70</v>
      </c>
      <c r="C68" s="15"/>
      <c r="D68" s="34">
        <v>-77069324</v>
      </c>
      <c r="E68" s="15"/>
      <c r="F68" s="34">
        <v>-74085865</v>
      </c>
    </row>
    <row r="69" spans="1:6" x14ac:dyDescent="0.25">
      <c r="A69" s="20" t="s">
        <v>53</v>
      </c>
      <c r="B69" s="32"/>
      <c r="C69" s="15"/>
      <c r="D69" s="33">
        <v>77874600</v>
      </c>
      <c r="E69" s="15"/>
      <c r="F69" s="33">
        <v>63433062</v>
      </c>
    </row>
    <row r="70" spans="1:6" x14ac:dyDescent="0.25">
      <c r="A70" s="20"/>
      <c r="B70" s="32"/>
      <c r="C70" s="15"/>
      <c r="D70" s="15"/>
      <c r="E70" s="15"/>
      <c r="F70" s="15"/>
    </row>
    <row r="71" spans="1:6" x14ac:dyDescent="0.25">
      <c r="A71" s="14" t="s">
        <v>54</v>
      </c>
      <c r="B71" s="32">
        <v>30</v>
      </c>
      <c r="C71" s="15"/>
      <c r="D71" s="33">
        <v>15299114</v>
      </c>
      <c r="E71" s="15"/>
      <c r="F71" s="33">
        <v>13610435</v>
      </c>
    </row>
    <row r="72" spans="1:6" x14ac:dyDescent="0.25">
      <c r="A72" s="14" t="s">
        <v>55</v>
      </c>
      <c r="B72" s="32">
        <v>31</v>
      </c>
      <c r="C72" s="15"/>
      <c r="D72" s="33">
        <v>-3569651</v>
      </c>
      <c r="E72" s="15"/>
      <c r="F72" s="33">
        <v>-240046</v>
      </c>
    </row>
    <row r="73" spans="1:6" x14ac:dyDescent="0.25">
      <c r="A73" s="14" t="s">
        <v>56</v>
      </c>
      <c r="B73" s="32">
        <v>32</v>
      </c>
      <c r="C73" s="15"/>
      <c r="D73" s="33">
        <v>-83172</v>
      </c>
      <c r="E73" s="15"/>
      <c r="F73" s="33">
        <v>-165537</v>
      </c>
    </row>
    <row r="74" spans="1:6" ht="15.75" thickBot="1" x14ac:dyDescent="0.3">
      <c r="A74" s="14" t="s">
        <v>57</v>
      </c>
      <c r="B74" s="32">
        <v>29</v>
      </c>
      <c r="C74" s="15"/>
      <c r="D74" s="34">
        <v>12564002</v>
      </c>
      <c r="E74" s="15"/>
      <c r="F74" s="34">
        <v>8811039</v>
      </c>
    </row>
    <row r="75" spans="1:6" x14ac:dyDescent="0.25">
      <c r="A75" s="20" t="s">
        <v>58</v>
      </c>
      <c r="B75" s="32"/>
      <c r="C75" s="15"/>
      <c r="D75" s="33">
        <v>102084893</v>
      </c>
      <c r="E75" s="15"/>
      <c r="F75" s="33">
        <v>85448953</v>
      </c>
    </row>
    <row r="76" spans="1:6" x14ac:dyDescent="0.25">
      <c r="A76" s="14"/>
      <c r="B76" s="32"/>
      <c r="C76" s="21"/>
      <c r="D76" s="15"/>
      <c r="E76" s="15"/>
      <c r="F76" s="15"/>
    </row>
    <row r="77" spans="1:6" ht="15.75" thickBot="1" x14ac:dyDescent="0.3">
      <c r="A77" s="14" t="s">
        <v>59</v>
      </c>
      <c r="B77" s="32">
        <v>24</v>
      </c>
      <c r="C77" s="21"/>
      <c r="D77" s="34">
        <v>-36749532</v>
      </c>
      <c r="E77" s="14"/>
      <c r="F77" s="34">
        <v>-35215760</v>
      </c>
    </row>
    <row r="78" spans="1:6" x14ac:dyDescent="0.25">
      <c r="A78" s="20" t="s">
        <v>60</v>
      </c>
      <c r="B78" s="32"/>
      <c r="C78" s="15" t="s">
        <v>3</v>
      </c>
      <c r="D78" s="33">
        <v>65335361</v>
      </c>
      <c r="E78" s="17" t="s">
        <v>3</v>
      </c>
      <c r="F78" s="33">
        <v>50233193</v>
      </c>
    </row>
    <row r="79" spans="1:6" x14ac:dyDescent="0.25">
      <c r="A79" s="20"/>
      <c r="B79" s="32"/>
      <c r="C79" s="15"/>
      <c r="D79" s="15"/>
      <c r="E79" s="15"/>
      <c r="F79" s="15"/>
    </row>
    <row r="80" spans="1:6" x14ac:dyDescent="0.25">
      <c r="A80" s="20" t="s">
        <v>71</v>
      </c>
      <c r="B80" s="32"/>
      <c r="C80" s="15"/>
      <c r="D80" s="15"/>
      <c r="E80" s="15"/>
      <c r="F80" s="15"/>
    </row>
    <row r="81" spans="1:6" ht="25.5" x14ac:dyDescent="0.25">
      <c r="A81" s="35" t="s">
        <v>72</v>
      </c>
      <c r="B81" s="32"/>
      <c r="C81" s="15"/>
      <c r="D81" s="15"/>
      <c r="E81" s="17"/>
      <c r="F81" s="15"/>
    </row>
    <row r="82" spans="1:6" x14ac:dyDescent="0.25">
      <c r="A82" s="14" t="s">
        <v>73</v>
      </c>
      <c r="B82" s="32">
        <v>22</v>
      </c>
      <c r="C82" s="15"/>
      <c r="D82" s="33">
        <v>-48972</v>
      </c>
      <c r="E82" s="17"/>
      <c r="F82" s="33">
        <v>407734</v>
      </c>
    </row>
    <row r="83" spans="1:6" ht="15.75" thickBot="1" x14ac:dyDescent="0.3">
      <c r="A83" s="14" t="s">
        <v>74</v>
      </c>
      <c r="B83" s="32">
        <v>24</v>
      </c>
      <c r="C83" s="15"/>
      <c r="D83" s="34">
        <v>14692</v>
      </c>
      <c r="E83" s="15"/>
      <c r="F83" s="34">
        <v>-122320</v>
      </c>
    </row>
    <row r="84" spans="1:6" x14ac:dyDescent="0.25">
      <c r="A84" s="14"/>
      <c r="B84" s="32"/>
      <c r="C84" s="15"/>
      <c r="D84" s="33">
        <v>-34280</v>
      </c>
      <c r="E84" s="15"/>
      <c r="F84" s="33">
        <v>285414</v>
      </c>
    </row>
    <row r="85" spans="1:6" ht="25.5" x14ac:dyDescent="0.25">
      <c r="A85" s="36" t="s">
        <v>75</v>
      </c>
      <c r="B85" s="32"/>
      <c r="C85" s="15"/>
      <c r="D85" s="15"/>
      <c r="E85" s="15"/>
      <c r="F85" s="15"/>
    </row>
    <row r="86" spans="1:6" ht="15.75" thickBot="1" x14ac:dyDescent="0.3">
      <c r="A86" s="14" t="s">
        <v>76</v>
      </c>
      <c r="B86" s="32"/>
      <c r="C86" s="15"/>
      <c r="D86" s="34">
        <v>207379</v>
      </c>
      <c r="E86" s="15"/>
      <c r="F86" s="33">
        <v>-2369927</v>
      </c>
    </row>
    <row r="87" spans="1:6" ht="15.75" thickBot="1" x14ac:dyDescent="0.3">
      <c r="A87" s="37" t="s">
        <v>77</v>
      </c>
      <c r="B87" s="32"/>
      <c r="C87" s="15" t="s">
        <v>3</v>
      </c>
      <c r="D87" s="38">
        <v>65508460</v>
      </c>
      <c r="E87" s="15" t="s">
        <v>3</v>
      </c>
      <c r="F87" s="39">
        <v>48148680</v>
      </c>
    </row>
    <row r="88" spans="1:6" ht="15.75" thickTop="1" x14ac:dyDescent="0.25">
      <c r="A88" s="14"/>
      <c r="B88" s="32"/>
      <c r="C88" s="15"/>
      <c r="D88" s="15"/>
      <c r="E88" s="15"/>
      <c r="F88" s="15"/>
    </row>
    <row r="89" spans="1:6" x14ac:dyDescent="0.25">
      <c r="A89" s="20" t="s">
        <v>78</v>
      </c>
      <c r="B89" s="32"/>
      <c r="C89" s="15"/>
      <c r="D89" s="15"/>
      <c r="E89" s="15"/>
      <c r="F89" s="15"/>
    </row>
    <row r="90" spans="1:6" x14ac:dyDescent="0.25">
      <c r="A90" s="14" t="s">
        <v>79</v>
      </c>
      <c r="B90" s="32"/>
      <c r="C90" s="15" t="s">
        <v>3</v>
      </c>
      <c r="D90" s="33">
        <v>65319653</v>
      </c>
      <c r="E90" s="15" t="s">
        <v>3</v>
      </c>
      <c r="F90" s="33">
        <v>50170258</v>
      </c>
    </row>
    <row r="91" spans="1:6" ht="15.75" thickBot="1" x14ac:dyDescent="0.3">
      <c r="A91" s="14" t="s">
        <v>80</v>
      </c>
      <c r="B91" s="32"/>
      <c r="C91" s="15"/>
      <c r="D91" s="34">
        <v>15708</v>
      </c>
      <c r="E91" s="15"/>
      <c r="F91" s="34">
        <v>62935</v>
      </c>
    </row>
    <row r="92" spans="1:6" ht="15.75" thickBot="1" x14ac:dyDescent="0.3">
      <c r="A92" s="20" t="s">
        <v>81</v>
      </c>
      <c r="B92" s="32"/>
      <c r="C92" s="15" t="s">
        <v>3</v>
      </c>
      <c r="D92" s="38">
        <v>65335361</v>
      </c>
      <c r="E92" s="15" t="s">
        <v>3</v>
      </c>
      <c r="F92" s="38">
        <v>50233193</v>
      </c>
    </row>
    <row r="93" spans="1:6" ht="15.75" thickTop="1" x14ac:dyDescent="0.25">
      <c r="A93" s="14"/>
      <c r="B93" s="32"/>
      <c r="C93" s="15"/>
      <c r="D93" s="15"/>
      <c r="E93" s="15"/>
      <c r="F93" s="15"/>
    </row>
    <row r="94" spans="1:6" x14ac:dyDescent="0.25">
      <c r="A94" s="14"/>
      <c r="B94" s="32"/>
      <c r="C94" s="15"/>
      <c r="D94" s="15"/>
      <c r="E94" s="15"/>
      <c r="F94" s="15"/>
    </row>
    <row r="95" spans="1:6" x14ac:dyDescent="0.25">
      <c r="A95" s="20" t="s">
        <v>82</v>
      </c>
      <c r="B95" s="32"/>
      <c r="C95" s="15"/>
      <c r="D95" s="15"/>
      <c r="E95" s="15"/>
      <c r="F95" s="15"/>
    </row>
    <row r="96" spans="1:6" x14ac:dyDescent="0.25">
      <c r="A96" s="14" t="s">
        <v>79</v>
      </c>
      <c r="B96" s="32"/>
      <c r="C96" s="15" t="s">
        <v>3</v>
      </c>
      <c r="D96" s="33">
        <v>65493369</v>
      </c>
      <c r="E96" s="15" t="s">
        <v>3</v>
      </c>
      <c r="F96" s="33">
        <v>48080780</v>
      </c>
    </row>
    <row r="97" spans="1:6" ht="15.75" thickBot="1" x14ac:dyDescent="0.3">
      <c r="A97" s="14" t="s">
        <v>80</v>
      </c>
      <c r="B97" s="32"/>
      <c r="C97" s="15"/>
      <c r="D97" s="34">
        <v>15091</v>
      </c>
      <c r="E97" s="15"/>
      <c r="F97" s="34">
        <v>67900</v>
      </c>
    </row>
    <row r="98" spans="1:6" ht="15.75" thickBot="1" x14ac:dyDescent="0.3">
      <c r="A98" s="20" t="s">
        <v>77</v>
      </c>
      <c r="B98" s="32"/>
      <c r="C98" s="15" t="s">
        <v>3</v>
      </c>
      <c r="D98" s="38">
        <v>65508460</v>
      </c>
      <c r="E98" s="15" t="s">
        <v>3</v>
      </c>
      <c r="F98" s="38">
        <v>48148680</v>
      </c>
    </row>
    <row r="99" spans="1:6" ht="15.75" thickTop="1" x14ac:dyDescent="0.25">
      <c r="A99" s="14"/>
      <c r="B99" s="32"/>
      <c r="C99" s="15"/>
      <c r="D99" s="15"/>
      <c r="E99" s="15"/>
      <c r="F99" s="15"/>
    </row>
    <row r="100" spans="1:6" x14ac:dyDescent="0.25">
      <c r="A100" s="14" t="s">
        <v>83</v>
      </c>
      <c r="B100" s="32"/>
      <c r="C100" s="15"/>
      <c r="D100" s="33">
        <v>23060100</v>
      </c>
      <c r="E100" s="15"/>
      <c r="F100" s="33">
        <v>23060100</v>
      </c>
    </row>
    <row r="101" spans="1:6" ht="25.5" x14ac:dyDescent="0.25">
      <c r="A101" s="14" t="s">
        <v>84</v>
      </c>
      <c r="B101" s="32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activeCell="B15" sqref="B15"/>
    </sheetView>
  </sheetViews>
  <sheetFormatPr baseColWidth="10" defaultColWidth="11.42578125" defaultRowHeight="12.75" x14ac:dyDescent="0.25"/>
  <cols>
    <col min="1" max="1" width="9.28515625" style="40" bestFit="1" customWidth="1"/>
    <col min="2" max="2" width="42.42578125" style="40" customWidth="1"/>
    <col min="3" max="3" width="15.5703125" style="40" customWidth="1"/>
    <col min="4" max="6" width="15.7109375" style="40" customWidth="1"/>
    <col min="7" max="7" width="11.42578125" style="40"/>
    <col min="8" max="8" width="14.7109375" style="40" customWidth="1"/>
    <col min="9" max="9" width="8.7109375" style="40" customWidth="1"/>
    <col min="10" max="10" width="14.28515625" style="40" customWidth="1"/>
    <col min="11" max="11" width="10.28515625" style="40" bestFit="1" customWidth="1"/>
    <col min="12" max="12" width="14.42578125" style="40" bestFit="1" customWidth="1"/>
    <col min="13" max="14" width="13.85546875" style="40" customWidth="1"/>
    <col min="15" max="16384" width="11.42578125" style="40"/>
  </cols>
  <sheetData>
    <row r="1" spans="1:15" x14ac:dyDescent="0.2">
      <c r="B1" s="41" t="s">
        <v>87</v>
      </c>
      <c r="C1" s="42"/>
      <c r="D1" s="42"/>
      <c r="E1" s="42"/>
      <c r="F1" s="42"/>
      <c r="G1" s="43"/>
      <c r="H1" s="42"/>
      <c r="I1" s="42"/>
      <c r="K1" s="42"/>
    </row>
    <row r="2" spans="1:15" x14ac:dyDescent="0.2">
      <c r="B2" s="41" t="s">
        <v>88</v>
      </c>
      <c r="C2" s="119" t="s">
        <v>175</v>
      </c>
      <c r="D2" s="119"/>
      <c r="E2" s="119"/>
      <c r="F2" s="119"/>
      <c r="G2" s="119"/>
      <c r="H2" s="119"/>
      <c r="I2" s="119"/>
      <c r="K2" s="42"/>
    </row>
    <row r="3" spans="1:15" x14ac:dyDescent="0.2">
      <c r="B3" s="41" t="s">
        <v>173</v>
      </c>
      <c r="C3" s="119"/>
      <c r="D3" s="119"/>
      <c r="E3" s="119"/>
      <c r="F3" s="119"/>
      <c r="G3" s="119"/>
      <c r="H3" s="119"/>
      <c r="I3" s="119"/>
      <c r="K3" s="42"/>
    </row>
    <row r="4" spans="1:15" x14ac:dyDescent="0.2">
      <c r="B4" s="41" t="s">
        <v>89</v>
      </c>
      <c r="C4" s="42"/>
      <c r="D4" s="42"/>
      <c r="F4" s="42"/>
      <c r="G4" s="43"/>
      <c r="H4" s="42"/>
      <c r="I4" s="43"/>
    </row>
    <row r="5" spans="1:15" x14ac:dyDescent="0.2">
      <c r="B5" s="43"/>
      <c r="C5" s="42"/>
      <c r="D5" s="42"/>
      <c r="E5" s="42"/>
      <c r="F5" s="42"/>
      <c r="G5" s="43"/>
      <c r="H5" s="42"/>
      <c r="I5" s="43"/>
      <c r="K5" s="42"/>
    </row>
    <row r="6" spans="1:15" ht="13.5" thickBot="1" x14ac:dyDescent="0.25">
      <c r="B6" s="42"/>
      <c r="C6" s="42"/>
      <c r="D6" s="42"/>
      <c r="E6" s="42"/>
      <c r="F6" s="42"/>
      <c r="G6" s="43"/>
      <c r="H6" s="42"/>
      <c r="I6" s="43"/>
      <c r="K6" s="42"/>
    </row>
    <row r="7" spans="1:15" ht="26.25" thickBot="1" x14ac:dyDescent="0.3">
      <c r="B7" s="44" t="s">
        <v>90</v>
      </c>
      <c r="C7" s="45" t="s">
        <v>91</v>
      </c>
      <c r="D7" s="45" t="s">
        <v>92</v>
      </c>
      <c r="E7" s="45" t="s">
        <v>93</v>
      </c>
      <c r="F7" s="45" t="s">
        <v>94</v>
      </c>
      <c r="G7" s="46" t="s">
        <v>95</v>
      </c>
      <c r="H7" s="45" t="s">
        <v>96</v>
      </c>
      <c r="I7" s="46" t="s">
        <v>97</v>
      </c>
      <c r="K7" s="45" t="s">
        <v>98</v>
      </c>
      <c r="M7" s="118"/>
      <c r="N7" s="118"/>
    </row>
    <row r="8" spans="1:15" x14ac:dyDescent="0.2">
      <c r="B8" s="47"/>
      <c r="C8" s="48"/>
      <c r="D8" s="48"/>
      <c r="E8" s="48"/>
      <c r="F8" s="48"/>
      <c r="G8" s="49"/>
      <c r="H8" s="48"/>
      <c r="I8" s="49"/>
      <c r="K8" s="48"/>
      <c r="M8" s="118"/>
      <c r="N8" s="118"/>
      <c r="O8" s="50"/>
    </row>
    <row r="9" spans="1:15" x14ac:dyDescent="0.2">
      <c r="A9" s="40" t="s">
        <v>99</v>
      </c>
      <c r="B9" s="47" t="s">
        <v>100</v>
      </c>
      <c r="C9" s="51">
        <v>1.5238800000000001</v>
      </c>
      <c r="D9" s="51">
        <v>0.35080999999999996</v>
      </c>
      <c r="E9" s="51">
        <v>0.64544000000000001</v>
      </c>
      <c r="F9" s="52">
        <v>0.29463000000000006</v>
      </c>
      <c r="G9" s="53">
        <v>0.83985633248767166</v>
      </c>
      <c r="H9" s="52">
        <v>-0.87844000000000011</v>
      </c>
      <c r="I9" s="53">
        <v>-0.57644958920649925</v>
      </c>
      <c r="K9" s="51"/>
      <c r="M9" s="50"/>
      <c r="N9" s="50"/>
      <c r="O9" s="50"/>
    </row>
    <row r="10" spans="1:15" x14ac:dyDescent="0.2">
      <c r="A10" s="40" t="s">
        <v>101</v>
      </c>
      <c r="B10" s="47" t="s">
        <v>102</v>
      </c>
      <c r="C10" s="51">
        <v>2.0747400000000003</v>
      </c>
      <c r="D10" s="51">
        <v>4.8848400000000005</v>
      </c>
      <c r="E10" s="51">
        <v>0</v>
      </c>
      <c r="F10" s="52">
        <v>-4.8848400000000005</v>
      </c>
      <c r="G10" s="53">
        <v>-1</v>
      </c>
      <c r="H10" s="52">
        <v>-2.0747400000000003</v>
      </c>
      <c r="I10" s="53">
        <v>-1</v>
      </c>
      <c r="K10" s="51"/>
      <c r="M10" s="50"/>
      <c r="N10" s="50"/>
      <c r="O10" s="50"/>
    </row>
    <row r="11" spans="1:15" x14ac:dyDescent="0.2">
      <c r="A11" s="40" t="s">
        <v>103</v>
      </c>
      <c r="B11" s="47" t="s">
        <v>104</v>
      </c>
      <c r="C11" s="51">
        <v>0.62495000000000001</v>
      </c>
      <c r="D11" s="51">
        <v>0.87346000000000001</v>
      </c>
      <c r="E11" s="51">
        <v>1.05558</v>
      </c>
      <c r="F11" s="52">
        <v>0.18211999999999995</v>
      </c>
      <c r="G11" s="53">
        <v>0.20850411009090278</v>
      </c>
      <c r="H11" s="52">
        <v>0.43062999999999996</v>
      </c>
      <c r="I11" s="53">
        <v>0.68906312505000389</v>
      </c>
      <c r="K11" s="51"/>
      <c r="M11" s="50"/>
      <c r="N11" s="50"/>
      <c r="O11" s="50"/>
    </row>
    <row r="12" spans="1:15" x14ac:dyDescent="0.2">
      <c r="A12" s="40" t="s">
        <v>105</v>
      </c>
      <c r="B12" s="47" t="s">
        <v>106</v>
      </c>
      <c r="C12" s="51">
        <v>0</v>
      </c>
      <c r="D12" s="51">
        <v>0</v>
      </c>
      <c r="E12" s="51">
        <v>0</v>
      </c>
      <c r="F12" s="52">
        <v>0</v>
      </c>
      <c r="G12" s="53">
        <v>0</v>
      </c>
      <c r="H12" s="52">
        <v>0</v>
      </c>
      <c r="I12" s="53">
        <v>0</v>
      </c>
      <c r="K12" s="51"/>
      <c r="M12" s="50"/>
      <c r="N12" s="50"/>
      <c r="O12" s="50"/>
    </row>
    <row r="13" spans="1:15" x14ac:dyDescent="0.2">
      <c r="A13" s="40" t="s">
        <v>107</v>
      </c>
      <c r="B13" s="47" t="s">
        <v>108</v>
      </c>
      <c r="C13" s="51">
        <v>2.9387800000000004</v>
      </c>
      <c r="D13" s="51">
        <v>1.47922</v>
      </c>
      <c r="E13" s="51">
        <v>1.5038900000000002</v>
      </c>
      <c r="F13" s="52">
        <v>2.4670000000000192E-2</v>
      </c>
      <c r="G13" s="53">
        <v>1.6677708522059052E-2</v>
      </c>
      <c r="H13" s="52">
        <v>-1.4348900000000002</v>
      </c>
      <c r="I13" s="53">
        <v>0</v>
      </c>
      <c r="K13" s="51"/>
      <c r="M13" s="50"/>
      <c r="N13" s="50"/>
      <c r="O13" s="50"/>
    </row>
    <row r="14" spans="1:15" x14ac:dyDescent="0.2">
      <c r="A14" s="40" t="s">
        <v>109</v>
      </c>
      <c r="B14" s="47" t="s">
        <v>110</v>
      </c>
      <c r="C14" s="51">
        <v>60.133940000000003</v>
      </c>
      <c r="D14" s="51">
        <v>23.017800000000001</v>
      </c>
      <c r="E14" s="51">
        <v>18.491669999999999</v>
      </c>
      <c r="F14" s="52">
        <v>-4.526130000000002</v>
      </c>
      <c r="G14" s="53">
        <v>-0.19663608164116475</v>
      </c>
      <c r="H14" s="52">
        <v>-41.642270000000003</v>
      </c>
      <c r="I14" s="53">
        <v>-0.69249196044696226</v>
      </c>
      <c r="K14" s="51">
        <v>18.491669999999999</v>
      </c>
      <c r="M14" s="50"/>
      <c r="N14" s="50"/>
      <c r="O14" s="50"/>
    </row>
    <row r="15" spans="1:15" x14ac:dyDescent="0.2">
      <c r="A15" s="40" t="s">
        <v>111</v>
      </c>
      <c r="B15" s="47" t="s">
        <v>112</v>
      </c>
      <c r="C15" s="51">
        <v>0.99911000000000005</v>
      </c>
      <c r="D15" s="51">
        <v>0.46917999999999993</v>
      </c>
      <c r="E15" s="51">
        <v>0.55262</v>
      </c>
      <c r="F15" s="52">
        <v>8.344000000000007E-2</v>
      </c>
      <c r="G15" s="53">
        <v>0.17784219276183999</v>
      </c>
      <c r="H15" s="52">
        <v>-0.44649000000000005</v>
      </c>
      <c r="I15" s="53">
        <v>-0.44688773007977101</v>
      </c>
      <c r="K15" s="51"/>
      <c r="M15" s="50"/>
      <c r="N15" s="50"/>
      <c r="O15" s="50"/>
    </row>
    <row r="16" spans="1:15" x14ac:dyDescent="0.2">
      <c r="A16" s="40" t="s">
        <v>113</v>
      </c>
      <c r="B16" s="47" t="s">
        <v>114</v>
      </c>
      <c r="C16" s="51">
        <v>7.5664799999999994</v>
      </c>
      <c r="D16" s="51">
        <v>1.4292199999999999</v>
      </c>
      <c r="E16" s="51">
        <v>0.16813999999999998</v>
      </c>
      <c r="F16" s="52">
        <v>-1.26108</v>
      </c>
      <c r="G16" s="53">
        <v>-0.88235541064356782</v>
      </c>
      <c r="H16" s="52">
        <v>-7.3983399999999993</v>
      </c>
      <c r="I16" s="53">
        <v>-0.97777830642518049</v>
      </c>
      <c r="K16" s="51"/>
      <c r="M16" s="50"/>
      <c r="N16" s="50"/>
      <c r="O16" s="50"/>
    </row>
    <row r="17" spans="1:15" x14ac:dyDescent="0.2">
      <c r="A17" s="40" t="s">
        <v>115</v>
      </c>
      <c r="B17" s="47" t="s">
        <v>116</v>
      </c>
      <c r="C17" s="51">
        <v>19.19904</v>
      </c>
      <c r="D17" s="51">
        <v>57.597120000000004</v>
      </c>
      <c r="E17" s="51">
        <v>63.9968</v>
      </c>
      <c r="F17" s="52">
        <v>6.3996799999999965</v>
      </c>
      <c r="G17" s="53">
        <v>0.11111111111111105</v>
      </c>
      <c r="H17" s="52">
        <v>44.797759999999997</v>
      </c>
      <c r="I17" s="53">
        <v>2.333333333333333</v>
      </c>
      <c r="K17" s="51">
        <v>63.9968</v>
      </c>
      <c r="M17" s="50"/>
      <c r="N17" s="50"/>
      <c r="O17" s="50"/>
    </row>
    <row r="18" spans="1:15" x14ac:dyDescent="0.2">
      <c r="A18" s="40" t="s">
        <v>117</v>
      </c>
      <c r="B18" s="47" t="s">
        <v>118</v>
      </c>
      <c r="C18" s="51">
        <v>38942.996039999998</v>
      </c>
      <c r="D18" s="51">
        <v>38721.22077</v>
      </c>
      <c r="E18" s="86">
        <v>38684.065779999997</v>
      </c>
      <c r="F18" s="52">
        <v>-37.154990000002726</v>
      </c>
      <c r="G18" s="53">
        <v>-9.5955110043403533E-4</v>
      </c>
      <c r="H18" s="52">
        <v>-258.930260000001</v>
      </c>
      <c r="I18" s="53">
        <v>-6.648955815675886E-3</v>
      </c>
      <c r="K18" s="51">
        <v>38684.065779999997</v>
      </c>
      <c r="M18" s="50"/>
      <c r="N18" s="50"/>
      <c r="O18" s="50"/>
    </row>
    <row r="19" spans="1:15" x14ac:dyDescent="0.2">
      <c r="A19" s="40" t="s">
        <v>119</v>
      </c>
      <c r="B19" s="47" t="s">
        <v>120</v>
      </c>
      <c r="C19" s="51">
        <v>7.4208799999999995</v>
      </c>
      <c r="D19" s="51">
        <v>8.3667499999999997</v>
      </c>
      <c r="E19" s="51">
        <v>8.2767100000000013</v>
      </c>
      <c r="F19" s="52">
        <v>-9.0039999999998344E-2</v>
      </c>
      <c r="G19" s="53">
        <v>-1.0761645800340437E-2</v>
      </c>
      <c r="H19" s="52">
        <v>0.85583000000000187</v>
      </c>
      <c r="I19" s="53">
        <v>0.11532729272000113</v>
      </c>
      <c r="K19" s="51">
        <v>8.2767100000000013</v>
      </c>
      <c r="M19" s="50"/>
      <c r="N19" s="50"/>
      <c r="O19" s="50"/>
    </row>
    <row r="20" spans="1:15" x14ac:dyDescent="0.2">
      <c r="A20" s="40" t="s">
        <v>121</v>
      </c>
      <c r="B20" s="47" t="s">
        <v>122</v>
      </c>
      <c r="C20" s="51">
        <v>9.6123999999999992</v>
      </c>
      <c r="D20" s="51">
        <v>5.53207</v>
      </c>
      <c r="E20" s="51">
        <v>5.0712099999999998</v>
      </c>
      <c r="F20" s="52">
        <v>-0.46086000000000027</v>
      </c>
      <c r="G20" s="53">
        <v>-8.3306971892980433E-2</v>
      </c>
      <c r="H20" s="52">
        <v>-4.5411899999999994</v>
      </c>
      <c r="I20" s="53">
        <v>-0.47243040239690398</v>
      </c>
      <c r="K20" s="51"/>
      <c r="M20" s="50"/>
      <c r="N20" s="50"/>
      <c r="O20" s="50"/>
    </row>
    <row r="21" spans="1:15" x14ac:dyDescent="0.2">
      <c r="A21" s="40" t="s">
        <v>123</v>
      </c>
      <c r="B21" s="47" t="s">
        <v>124</v>
      </c>
      <c r="C21" s="51">
        <v>115.22636999999999</v>
      </c>
      <c r="D21" s="51">
        <v>248.09766999999999</v>
      </c>
      <c r="E21" s="51">
        <v>272.94720999999998</v>
      </c>
      <c r="F21" s="52">
        <v>24.84953999999999</v>
      </c>
      <c r="G21" s="53">
        <v>0.10016031186427503</v>
      </c>
      <c r="H21" s="52">
        <v>157.72084000000001</v>
      </c>
      <c r="I21" s="53">
        <v>1.3687911890307751</v>
      </c>
      <c r="K21" s="51"/>
      <c r="M21" s="50"/>
      <c r="N21" s="50"/>
      <c r="O21" s="50"/>
    </row>
    <row r="22" spans="1:15" x14ac:dyDescent="0.2">
      <c r="A22" s="40" t="s">
        <v>125</v>
      </c>
      <c r="B22" s="47" t="s">
        <v>126</v>
      </c>
      <c r="C22" s="51">
        <v>13.92224</v>
      </c>
      <c r="D22" s="51">
        <v>19.954599999999999</v>
      </c>
      <c r="E22" s="51">
        <v>21.174720000000001</v>
      </c>
      <c r="F22" s="52">
        <v>1.2201200000000014</v>
      </c>
      <c r="G22" s="53">
        <v>6.1144798693033256E-2</v>
      </c>
      <c r="H22" s="52">
        <v>7.2524800000000003</v>
      </c>
      <c r="I22" s="53">
        <v>0.52092766681223712</v>
      </c>
      <c r="K22" s="51"/>
      <c r="M22" s="50"/>
      <c r="N22" s="50"/>
      <c r="O22" s="50"/>
    </row>
    <row r="23" spans="1:15" x14ac:dyDescent="0.2">
      <c r="A23" s="40" t="s">
        <v>127</v>
      </c>
      <c r="B23" s="47" t="s">
        <v>128</v>
      </c>
      <c r="C23" s="51">
        <v>127.68111</v>
      </c>
      <c r="D23" s="51">
        <v>139.81331</v>
      </c>
      <c r="E23" s="51">
        <v>177.85552000000001</v>
      </c>
      <c r="F23" s="52">
        <v>38.042210000000011</v>
      </c>
      <c r="G23" s="53">
        <v>0.27209290732048336</v>
      </c>
      <c r="H23" s="52">
        <v>50.174410000000009</v>
      </c>
      <c r="I23" s="53">
        <v>0.39296658683496727</v>
      </c>
      <c r="K23" s="51">
        <v>177.85552000000001</v>
      </c>
      <c r="M23" s="50"/>
      <c r="N23" s="50"/>
      <c r="O23" s="50"/>
    </row>
    <row r="24" spans="1:15" x14ac:dyDescent="0.2">
      <c r="A24" s="40" t="s">
        <v>129</v>
      </c>
      <c r="B24" s="47" t="s">
        <v>130</v>
      </c>
      <c r="C24" s="51">
        <v>13.50468</v>
      </c>
      <c r="D24" s="51">
        <v>22.066379999999999</v>
      </c>
      <c r="E24" s="51">
        <v>16.573930000000001</v>
      </c>
      <c r="F24" s="52">
        <v>-5.4924499999999981</v>
      </c>
      <c r="G24" s="53">
        <v>-0.24890580149530636</v>
      </c>
      <c r="H24" s="52">
        <v>3.0692500000000003</v>
      </c>
      <c r="I24" s="53">
        <v>0.22727306385638166</v>
      </c>
      <c r="K24" s="51">
        <v>16.573930000000001</v>
      </c>
      <c r="M24" s="50"/>
      <c r="N24" s="50"/>
      <c r="O24" s="50"/>
    </row>
    <row r="25" spans="1:15" x14ac:dyDescent="0.2">
      <c r="A25" s="40" t="s">
        <v>131</v>
      </c>
      <c r="B25" s="47" t="s">
        <v>132</v>
      </c>
      <c r="C25" s="51">
        <v>0</v>
      </c>
      <c r="D25" s="51">
        <v>1.57422</v>
      </c>
      <c r="E25" s="51">
        <v>0.22442999999999999</v>
      </c>
      <c r="F25" s="52">
        <v>-1.34979</v>
      </c>
      <c r="G25" s="53">
        <v>-0.85743415786865884</v>
      </c>
      <c r="H25" s="52">
        <v>0.22442999999999999</v>
      </c>
      <c r="I25" s="53">
        <v>0</v>
      </c>
      <c r="K25" s="51"/>
      <c r="M25" s="50"/>
      <c r="N25" s="50"/>
      <c r="O25" s="50"/>
    </row>
    <row r="26" spans="1:15" x14ac:dyDescent="0.2">
      <c r="A26" s="40" t="s">
        <v>133</v>
      </c>
      <c r="B26" s="47" t="s">
        <v>134</v>
      </c>
      <c r="C26" s="51">
        <v>0</v>
      </c>
      <c r="D26" s="51">
        <v>0</v>
      </c>
      <c r="E26" s="51">
        <v>0</v>
      </c>
      <c r="F26" s="52">
        <v>0</v>
      </c>
      <c r="G26" s="53">
        <v>0</v>
      </c>
      <c r="H26" s="52">
        <v>0</v>
      </c>
      <c r="I26" s="53">
        <v>0</v>
      </c>
      <c r="K26" s="51"/>
      <c r="M26" s="50"/>
      <c r="N26" s="50"/>
      <c r="O26" s="50"/>
    </row>
    <row r="27" spans="1:15" x14ac:dyDescent="0.2">
      <c r="A27" s="40" t="s">
        <v>135</v>
      </c>
      <c r="B27" s="47" t="s">
        <v>136</v>
      </c>
      <c r="C27" s="51">
        <v>1.8638300000000001</v>
      </c>
      <c r="D27" s="51">
        <v>6.6466499999999984</v>
      </c>
      <c r="E27" s="51">
        <v>8.2274899999999995</v>
      </c>
      <c r="F27" s="52">
        <v>1.5808400000000011</v>
      </c>
      <c r="G27" s="53">
        <v>0.23784011494512297</v>
      </c>
      <c r="H27" s="52">
        <v>6.3636599999999994</v>
      </c>
      <c r="I27" s="53">
        <v>3.4142920759940547</v>
      </c>
      <c r="K27" s="51"/>
      <c r="M27" s="50"/>
      <c r="N27" s="50"/>
      <c r="O27" s="50"/>
    </row>
    <row r="28" spans="1:15" x14ac:dyDescent="0.2">
      <c r="A28" s="40" t="s">
        <v>137</v>
      </c>
      <c r="B28" s="47" t="s">
        <v>138</v>
      </c>
      <c r="C28" s="51">
        <v>151.20060000000001</v>
      </c>
      <c r="D28" s="51">
        <v>93.278499999999994</v>
      </c>
      <c r="E28" s="51">
        <v>145.18629000000001</v>
      </c>
      <c r="F28" s="52">
        <v>51.90779000000002</v>
      </c>
      <c r="G28" s="53">
        <v>0.55648182592987694</v>
      </c>
      <c r="H28" s="52">
        <v>-6.0143099999999947</v>
      </c>
      <c r="I28" s="53">
        <v>-3.9777024694346415E-2</v>
      </c>
      <c r="K28" s="51"/>
      <c r="M28" s="50"/>
      <c r="N28" s="50"/>
      <c r="O28" s="50"/>
    </row>
    <row r="29" spans="1:15" x14ac:dyDescent="0.2">
      <c r="A29" s="40" t="s">
        <v>139</v>
      </c>
      <c r="B29" s="47" t="s">
        <v>140</v>
      </c>
      <c r="C29" s="51">
        <v>25.649429999999999</v>
      </c>
      <c r="D29" s="51">
        <v>25.649429999999999</v>
      </c>
      <c r="E29" s="51">
        <v>25.649429999999999</v>
      </c>
      <c r="F29" s="52">
        <v>0</v>
      </c>
      <c r="G29" s="53">
        <v>0</v>
      </c>
      <c r="H29" s="52">
        <v>0</v>
      </c>
      <c r="I29" s="53">
        <v>0</v>
      </c>
      <c r="K29" s="51"/>
      <c r="M29" s="50"/>
      <c r="N29" s="50"/>
      <c r="O29" s="50"/>
    </row>
    <row r="30" spans="1:15" x14ac:dyDescent="0.2">
      <c r="A30" s="40" t="s">
        <v>141</v>
      </c>
      <c r="B30" s="54" t="s">
        <v>142</v>
      </c>
      <c r="C30" s="51">
        <v>139.57449</v>
      </c>
      <c r="D30" s="55">
        <v>133.49010999999999</v>
      </c>
      <c r="E30" s="55">
        <v>28.85116</v>
      </c>
      <c r="F30" s="56">
        <v>-104.63894999999999</v>
      </c>
      <c r="G30" s="57">
        <v>-0.78387043055099737</v>
      </c>
      <c r="H30" s="56">
        <v>-110.72333</v>
      </c>
      <c r="I30" s="57">
        <v>-0.7932920263581118</v>
      </c>
      <c r="K30" s="55"/>
      <c r="M30" s="50"/>
      <c r="N30" s="50"/>
      <c r="O30" s="50"/>
    </row>
    <row r="31" spans="1:15" ht="13.5" thickBot="1" x14ac:dyDescent="0.25">
      <c r="B31" s="47"/>
      <c r="C31" s="48"/>
      <c r="D31" s="48"/>
      <c r="E31" s="48"/>
      <c r="F31" s="48"/>
      <c r="G31" s="53"/>
      <c r="H31" s="48"/>
      <c r="I31" s="53"/>
      <c r="K31" s="48"/>
      <c r="M31" s="50"/>
      <c r="N31" s="50"/>
      <c r="O31" s="50"/>
    </row>
    <row r="32" spans="1:15" ht="13.5" thickBot="1" x14ac:dyDescent="0.25">
      <c r="B32" s="58" t="s">
        <v>143</v>
      </c>
      <c r="C32" s="59">
        <v>39643.712989999985</v>
      </c>
      <c r="D32" s="60">
        <v>39515.792109999995</v>
      </c>
      <c r="E32" s="60">
        <v>39480.518019999989</v>
      </c>
      <c r="F32" s="60">
        <v>-35.274090000002701</v>
      </c>
      <c r="G32" s="61">
        <v>-8.9265805179383274E-4</v>
      </c>
      <c r="H32" s="60">
        <v>-163.19497000000092</v>
      </c>
      <c r="I32" s="62">
        <v>-4.1165410021298055E-3</v>
      </c>
      <c r="K32" s="60">
        <v>38969.260409999988</v>
      </c>
      <c r="O32" s="50"/>
    </row>
    <row r="33" spans="1:15" x14ac:dyDescent="0.2">
      <c r="B33" s="43"/>
      <c r="C33" s="63"/>
      <c r="D33" s="63"/>
      <c r="E33" s="63"/>
      <c r="F33" s="42"/>
      <c r="G33" s="64"/>
      <c r="H33" s="42"/>
      <c r="I33" s="65"/>
      <c r="K33" s="63"/>
      <c r="O33" s="50"/>
    </row>
    <row r="34" spans="1:15" x14ac:dyDescent="0.2">
      <c r="A34" s="40" t="s">
        <v>144</v>
      </c>
      <c r="B34" s="47" t="s">
        <v>145</v>
      </c>
      <c r="C34" s="66">
        <v>0</v>
      </c>
      <c r="D34" s="52">
        <v>0</v>
      </c>
      <c r="E34" s="52">
        <v>0</v>
      </c>
      <c r="F34" s="52">
        <v>0</v>
      </c>
      <c r="G34" s="53">
        <v>0</v>
      </c>
      <c r="H34" s="67">
        <v>0</v>
      </c>
      <c r="I34" s="53">
        <v>0</v>
      </c>
      <c r="J34" s="68"/>
      <c r="K34" s="52"/>
      <c r="M34" s="50"/>
      <c r="N34" s="50"/>
      <c r="O34" s="50"/>
    </row>
    <row r="35" spans="1:15" x14ac:dyDescent="0.2">
      <c r="A35" s="40" t="s">
        <v>146</v>
      </c>
      <c r="B35" s="47" t="s">
        <v>147</v>
      </c>
      <c r="C35" s="66">
        <v>238055.57752000002</v>
      </c>
      <c r="D35" s="52">
        <v>222849.54759999999</v>
      </c>
      <c r="E35" s="52">
        <v>230131.56418000002</v>
      </c>
      <c r="F35" s="52">
        <v>7282.016580000025</v>
      </c>
      <c r="G35" s="53">
        <v>3.2676829091305842E-2</v>
      </c>
      <c r="H35" s="67">
        <v>-7924.013340000005</v>
      </c>
      <c r="I35" s="53">
        <v>-3.3286400690755821E-2</v>
      </c>
      <c r="J35" s="68"/>
      <c r="K35" s="52"/>
      <c r="L35" s="85">
        <f>+E35*1000</f>
        <v>230131564.18000001</v>
      </c>
      <c r="M35" s="50"/>
      <c r="N35" s="50"/>
      <c r="O35" s="50"/>
    </row>
    <row r="36" spans="1:15" ht="13.5" thickBot="1" x14ac:dyDescent="0.25">
      <c r="B36" s="47"/>
      <c r="C36" s="52"/>
      <c r="D36" s="52"/>
      <c r="E36" s="52"/>
      <c r="F36" s="52"/>
      <c r="G36" s="53"/>
      <c r="H36" s="67"/>
      <c r="I36" s="53"/>
      <c r="K36" s="52"/>
    </row>
    <row r="37" spans="1:15" ht="13.5" thickBot="1" x14ac:dyDescent="0.25">
      <c r="B37" s="58" t="s">
        <v>148</v>
      </c>
      <c r="C37" s="59">
        <v>277699.29051000002</v>
      </c>
      <c r="D37" s="59">
        <v>262365.33970999997</v>
      </c>
      <c r="E37" s="59">
        <v>269612.0822</v>
      </c>
      <c r="F37" s="59">
        <v>7246.7424900000224</v>
      </c>
      <c r="G37" s="61">
        <v>2.762080729874631E-2</v>
      </c>
      <c r="H37" s="60">
        <v>-8087.2083100000054</v>
      </c>
      <c r="I37" s="62">
        <v>-2.9122178508802429E-2</v>
      </c>
      <c r="K37" s="59"/>
    </row>
    <row r="38" spans="1:15" x14ac:dyDescent="0.2">
      <c r="B38" s="43"/>
      <c r="C38" s="69">
        <v>0</v>
      </c>
      <c r="D38" s="69">
        <v>0</v>
      </c>
      <c r="E38" s="69">
        <v>0</v>
      </c>
      <c r="F38" s="42"/>
      <c r="G38" s="64"/>
      <c r="H38" s="42"/>
      <c r="I38" s="65"/>
      <c r="K38" s="69"/>
    </row>
    <row r="39" spans="1:15" ht="13.5" thickBot="1" x14ac:dyDescent="0.25">
      <c r="B39" s="43"/>
      <c r="C39" s="63"/>
      <c r="D39" s="63"/>
      <c r="E39" s="63"/>
      <c r="F39" s="42"/>
      <c r="G39" s="64"/>
      <c r="H39" s="42"/>
      <c r="I39" s="65"/>
      <c r="K39" s="63"/>
    </row>
    <row r="40" spans="1:15" ht="26.25" thickBot="1" x14ac:dyDescent="0.3">
      <c r="B40" s="44" t="s">
        <v>149</v>
      </c>
      <c r="C40" s="45" t="s">
        <v>91</v>
      </c>
      <c r="D40" s="45" t="s">
        <v>92</v>
      </c>
      <c r="E40" s="45" t="s">
        <v>93</v>
      </c>
      <c r="F40" s="45" t="s">
        <v>94</v>
      </c>
      <c r="G40" s="46" t="s">
        <v>95</v>
      </c>
      <c r="H40" s="45" t="s">
        <v>96</v>
      </c>
      <c r="I40" s="46" t="s">
        <v>97</v>
      </c>
      <c r="K40" s="45"/>
    </row>
    <row r="41" spans="1:15" x14ac:dyDescent="0.2">
      <c r="A41" s="40" t="s">
        <v>99</v>
      </c>
      <c r="B41" s="47" t="s">
        <v>100</v>
      </c>
      <c r="C41" s="52">
        <v>1.31752</v>
      </c>
      <c r="D41" s="52">
        <v>0.44098000000000004</v>
      </c>
      <c r="E41" s="52">
        <v>0.72139999999999993</v>
      </c>
      <c r="F41" s="52">
        <v>0.28041999999999989</v>
      </c>
      <c r="G41" s="53">
        <v>0.63590185495940832</v>
      </c>
      <c r="H41" s="52">
        <v>-0.59612000000000009</v>
      </c>
      <c r="I41" s="53">
        <v>-0.45245612969822097</v>
      </c>
      <c r="J41" s="70"/>
      <c r="K41" s="52"/>
    </row>
    <row r="42" spans="1:15" x14ac:dyDescent="0.2">
      <c r="A42" s="40" t="s">
        <v>101</v>
      </c>
      <c r="B42" s="47" t="s">
        <v>102</v>
      </c>
      <c r="C42" s="52">
        <v>232.43557000000001</v>
      </c>
      <c r="D42" s="52">
        <v>232.74710000000002</v>
      </c>
      <c r="E42" s="52">
        <v>0</v>
      </c>
      <c r="F42" s="52">
        <v>-232.74710000000002</v>
      </c>
      <c r="G42" s="53">
        <v>-1</v>
      </c>
      <c r="H42" s="52">
        <v>-232.43557000000001</v>
      </c>
      <c r="I42" s="53">
        <v>-1</v>
      </c>
      <c r="J42" s="70"/>
      <c r="K42" s="52"/>
    </row>
    <row r="43" spans="1:15" x14ac:dyDescent="0.2">
      <c r="A43" s="40" t="s">
        <v>150</v>
      </c>
      <c r="B43" s="47" t="s">
        <v>151</v>
      </c>
      <c r="C43" s="52">
        <v>0</v>
      </c>
      <c r="D43" s="52">
        <v>0</v>
      </c>
      <c r="E43" s="52">
        <v>0</v>
      </c>
      <c r="F43" s="52">
        <v>0</v>
      </c>
      <c r="G43" s="53">
        <v>0</v>
      </c>
      <c r="H43" s="52">
        <v>0</v>
      </c>
      <c r="I43" s="53">
        <v>0</v>
      </c>
      <c r="J43" s="70"/>
      <c r="K43" s="52"/>
    </row>
    <row r="44" spans="1:15" x14ac:dyDescent="0.2">
      <c r="A44" s="40" t="s">
        <v>103</v>
      </c>
      <c r="B44" s="47" t="s">
        <v>104</v>
      </c>
      <c r="C44" s="52">
        <v>0.10599</v>
      </c>
      <c r="D44" s="52">
        <v>0.12667</v>
      </c>
      <c r="E44" s="52">
        <v>8.4040000000000004E-2</v>
      </c>
      <c r="F44" s="52">
        <v>-4.2630000000000001E-2</v>
      </c>
      <c r="G44" s="53">
        <v>-0.33654377516381145</v>
      </c>
      <c r="H44" s="52">
        <v>-2.1949999999999997E-2</v>
      </c>
      <c r="I44" s="53">
        <v>-0.2070950089631097</v>
      </c>
      <c r="J44" s="70"/>
      <c r="K44" s="52"/>
    </row>
    <row r="45" spans="1:15" x14ac:dyDescent="0.2">
      <c r="A45" s="40" t="s">
        <v>105</v>
      </c>
      <c r="B45" s="47" t="s">
        <v>106</v>
      </c>
      <c r="C45" s="52">
        <v>0</v>
      </c>
      <c r="D45" s="52">
        <v>0</v>
      </c>
      <c r="E45" s="52">
        <v>0</v>
      </c>
      <c r="F45" s="52">
        <v>0</v>
      </c>
      <c r="G45" s="53">
        <v>0</v>
      </c>
      <c r="H45" s="52">
        <v>0</v>
      </c>
      <c r="I45" s="53">
        <v>0</v>
      </c>
      <c r="J45" s="70"/>
      <c r="K45" s="52"/>
    </row>
    <row r="46" spans="1:15" x14ac:dyDescent="0.2">
      <c r="A46" s="40" t="s">
        <v>107</v>
      </c>
      <c r="B46" s="47" t="s">
        <v>108</v>
      </c>
      <c r="C46" s="52">
        <v>0.94777</v>
      </c>
      <c r="D46" s="52">
        <v>0.5552999999999999</v>
      </c>
      <c r="E46" s="52">
        <v>0.54437999999999998</v>
      </c>
      <c r="F46" s="52">
        <v>-1.091999999999993E-2</v>
      </c>
      <c r="G46" s="53">
        <v>-1.9665045921123593E-2</v>
      </c>
      <c r="H46" s="52">
        <v>-0.40339000000000003</v>
      </c>
      <c r="I46" s="53">
        <v>-0.42562013990736153</v>
      </c>
      <c r="J46" s="70"/>
      <c r="K46" s="52"/>
    </row>
    <row r="47" spans="1:15" x14ac:dyDescent="0.2">
      <c r="A47" s="40" t="s">
        <v>109</v>
      </c>
      <c r="B47" s="47" t="s">
        <v>110</v>
      </c>
      <c r="C47" s="52">
        <v>0</v>
      </c>
      <c r="D47" s="52">
        <v>0</v>
      </c>
      <c r="E47" s="52">
        <v>0</v>
      </c>
      <c r="F47" s="52">
        <v>0</v>
      </c>
      <c r="G47" s="53">
        <v>0</v>
      </c>
      <c r="H47" s="52">
        <v>0</v>
      </c>
      <c r="I47" s="53">
        <v>0</v>
      </c>
      <c r="J47" s="70"/>
      <c r="K47" s="51">
        <v>0</v>
      </c>
    </row>
    <row r="48" spans="1:15" x14ac:dyDescent="0.2">
      <c r="A48" s="40" t="s">
        <v>111</v>
      </c>
      <c r="B48" s="47" t="s">
        <v>112</v>
      </c>
      <c r="C48" s="52">
        <v>106.84610000000001</v>
      </c>
      <c r="D48" s="52">
        <v>0.76769000000000009</v>
      </c>
      <c r="E48" s="52">
        <v>74.773439999999994</v>
      </c>
      <c r="F48" s="52">
        <v>74.005749999999992</v>
      </c>
      <c r="G48" s="53">
        <v>96.400565332360699</v>
      </c>
      <c r="H48" s="52">
        <v>-32.072660000000013</v>
      </c>
      <c r="I48" s="53">
        <v>-0.30017623479003924</v>
      </c>
      <c r="J48" s="70"/>
      <c r="K48" s="52"/>
    </row>
    <row r="49" spans="1:11" x14ac:dyDescent="0.2">
      <c r="A49" s="40" t="s">
        <v>115</v>
      </c>
      <c r="B49" s="47" t="s">
        <v>116</v>
      </c>
      <c r="C49" s="52">
        <v>10.201169999999999</v>
      </c>
      <c r="D49" s="52">
        <v>17.001950000000001</v>
      </c>
      <c r="E49" s="52">
        <v>17.001950000000001</v>
      </c>
      <c r="F49" s="52">
        <v>0</v>
      </c>
      <c r="G49" s="53">
        <v>0</v>
      </c>
      <c r="H49" s="52">
        <v>6.8007800000000014</v>
      </c>
      <c r="I49" s="53">
        <v>0.66666666666666685</v>
      </c>
      <c r="J49" s="70"/>
      <c r="K49" s="51">
        <v>17.001950000000001</v>
      </c>
    </row>
    <row r="50" spans="1:11" x14ac:dyDescent="0.2">
      <c r="A50" s="71" t="s">
        <v>152</v>
      </c>
      <c r="B50" s="72" t="s">
        <v>153</v>
      </c>
      <c r="C50" s="52">
        <v>0</v>
      </c>
      <c r="D50" s="52">
        <v>0</v>
      </c>
      <c r="E50" s="52">
        <v>0</v>
      </c>
      <c r="F50" s="52">
        <v>0</v>
      </c>
      <c r="G50" s="53">
        <v>0</v>
      </c>
      <c r="H50" s="52">
        <v>0</v>
      </c>
      <c r="I50" s="53">
        <v>0</v>
      </c>
      <c r="J50" s="70"/>
      <c r="K50" s="51">
        <v>0</v>
      </c>
    </row>
    <row r="51" spans="1:11" x14ac:dyDescent="0.2">
      <c r="A51" s="40" t="s">
        <v>117</v>
      </c>
      <c r="B51" s="47" t="s">
        <v>118</v>
      </c>
      <c r="C51" s="52">
        <v>677.66589999999985</v>
      </c>
      <c r="D51" s="52">
        <v>860.92161999999996</v>
      </c>
      <c r="E51" s="52">
        <v>657.50247000000002</v>
      </c>
      <c r="F51" s="52">
        <v>-203.41914999999995</v>
      </c>
      <c r="G51" s="53">
        <v>-0.23628068487814252</v>
      </c>
      <c r="H51" s="52">
        <v>-20.163429999999835</v>
      </c>
      <c r="I51" s="53">
        <v>-2.9754234350584614E-2</v>
      </c>
      <c r="J51" s="70"/>
      <c r="K51" s="51">
        <v>657.50247000000002</v>
      </c>
    </row>
    <row r="52" spans="1:11" x14ac:dyDescent="0.2">
      <c r="A52" s="40" t="s">
        <v>119</v>
      </c>
      <c r="B52" s="47" t="s">
        <v>120</v>
      </c>
      <c r="C52" s="52">
        <v>50.980379999999997</v>
      </c>
      <c r="D52" s="52">
        <v>0.72038000000000002</v>
      </c>
      <c r="E52" s="52">
        <v>0.72038000000000002</v>
      </c>
      <c r="F52" s="52">
        <v>0</v>
      </c>
      <c r="G52" s="53">
        <v>0</v>
      </c>
      <c r="H52" s="52">
        <v>-50.26</v>
      </c>
      <c r="I52" s="53">
        <v>-0.98586946586118029</v>
      </c>
      <c r="J52" s="70"/>
      <c r="K52" s="51">
        <v>0.72038000000000002</v>
      </c>
    </row>
    <row r="53" spans="1:11" x14ac:dyDescent="0.2">
      <c r="A53" s="40" t="s">
        <v>121</v>
      </c>
      <c r="B53" s="47" t="s">
        <v>122</v>
      </c>
      <c r="C53" s="52">
        <v>0.14618999999999999</v>
      </c>
      <c r="D53" s="52">
        <v>0.11339</v>
      </c>
      <c r="E53" s="52">
        <v>0.10728</v>
      </c>
      <c r="F53" s="52">
        <v>-6.1100000000000043E-3</v>
      </c>
      <c r="G53" s="53">
        <v>-5.388482229473502E-2</v>
      </c>
      <c r="H53" s="52">
        <v>-3.8909999999999986E-2</v>
      </c>
      <c r="I53" s="53">
        <v>-0.26616047609275595</v>
      </c>
      <c r="J53" s="70"/>
      <c r="K53" s="52"/>
    </row>
    <row r="54" spans="1:11" x14ac:dyDescent="0.2">
      <c r="A54" s="40" t="s">
        <v>154</v>
      </c>
      <c r="B54" s="47" t="s">
        <v>155</v>
      </c>
      <c r="C54" s="52">
        <v>0</v>
      </c>
      <c r="D54" s="52">
        <v>0</v>
      </c>
      <c r="E54" s="52">
        <v>0</v>
      </c>
      <c r="F54" s="52">
        <v>0</v>
      </c>
      <c r="G54" s="53">
        <v>0</v>
      </c>
      <c r="H54" s="52">
        <v>0</v>
      </c>
      <c r="I54" s="53">
        <v>0</v>
      </c>
      <c r="J54" s="70"/>
      <c r="K54" s="52"/>
    </row>
    <row r="55" spans="1:11" x14ac:dyDescent="0.2">
      <c r="A55" s="40" t="s">
        <v>123</v>
      </c>
      <c r="B55" s="47" t="s">
        <v>124</v>
      </c>
      <c r="C55" s="52">
        <v>1.6784699999999999</v>
      </c>
      <c r="D55" s="52">
        <v>1.8084699999999998</v>
      </c>
      <c r="E55" s="52">
        <v>1.8539899999999998</v>
      </c>
      <c r="F55" s="52">
        <v>4.5520000000000005E-2</v>
      </c>
      <c r="G55" s="53">
        <v>2.5170447947712712E-2</v>
      </c>
      <c r="H55" s="52">
        <v>0.1755199999999999</v>
      </c>
      <c r="I55" s="53">
        <v>0.10457142516696748</v>
      </c>
      <c r="J55" s="70"/>
      <c r="K55" s="52"/>
    </row>
    <row r="56" spans="1:11" x14ac:dyDescent="0.2">
      <c r="A56" s="40" t="s">
        <v>125</v>
      </c>
      <c r="B56" s="47" t="s">
        <v>126</v>
      </c>
      <c r="C56" s="52">
        <v>23.97561</v>
      </c>
      <c r="D56" s="52">
        <v>38.402839999999998</v>
      </c>
      <c r="E56" s="52">
        <v>42.571680000000001</v>
      </c>
      <c r="F56" s="52">
        <v>4.168840000000003</v>
      </c>
      <c r="G56" s="53">
        <v>0.10855551308184508</v>
      </c>
      <c r="H56" s="52">
        <v>18.596070000000001</v>
      </c>
      <c r="I56" s="53">
        <v>0.77562447837614978</v>
      </c>
      <c r="J56" s="70"/>
      <c r="K56" s="52"/>
    </row>
    <row r="57" spans="1:11" x14ac:dyDescent="0.2">
      <c r="A57" s="40" t="s">
        <v>156</v>
      </c>
      <c r="B57" s="47" t="s">
        <v>157</v>
      </c>
      <c r="C57" s="52">
        <v>12.226889999999999</v>
      </c>
      <c r="D57" s="52">
        <v>6.8939899999999996</v>
      </c>
      <c r="E57" s="52">
        <v>11.06029</v>
      </c>
      <c r="F57" s="52">
        <v>4.1663000000000006</v>
      </c>
      <c r="G57" s="53">
        <v>0.60433798134317007</v>
      </c>
      <c r="H57" s="52">
        <v>-1.166599999999999</v>
      </c>
      <c r="I57" s="53">
        <v>-9.5412651949923405E-2</v>
      </c>
      <c r="J57" s="70"/>
      <c r="K57" s="52"/>
    </row>
    <row r="58" spans="1:11" x14ac:dyDescent="0.2">
      <c r="A58" s="40" t="s">
        <v>158</v>
      </c>
      <c r="B58" s="47" t="s">
        <v>159</v>
      </c>
      <c r="C58" s="52">
        <v>11.50015</v>
      </c>
      <c r="D58" s="52">
        <v>3.5864400000000001</v>
      </c>
      <c r="E58" s="52">
        <v>3.5127600000000001</v>
      </c>
      <c r="F58" s="52">
        <v>-7.3679999999999968E-2</v>
      </c>
      <c r="G58" s="53">
        <v>-2.0544049252183214E-2</v>
      </c>
      <c r="H58" s="52">
        <v>-7.9873899999999995</v>
      </c>
      <c r="I58" s="53">
        <v>-0.69454659287052778</v>
      </c>
      <c r="J58" s="70"/>
      <c r="K58" s="52"/>
    </row>
    <row r="59" spans="1:11" x14ac:dyDescent="0.2">
      <c r="A59" s="40" t="s">
        <v>127</v>
      </c>
      <c r="B59" s="47" t="s">
        <v>128</v>
      </c>
      <c r="C59" s="52">
        <v>107.90719999999999</v>
      </c>
      <c r="D59" s="52">
        <v>133.22368000000003</v>
      </c>
      <c r="E59" s="52">
        <v>200.99707000000001</v>
      </c>
      <c r="F59" s="52">
        <v>67.773389999999978</v>
      </c>
      <c r="G59" s="53">
        <v>0.50871879533728515</v>
      </c>
      <c r="H59" s="52">
        <v>93.089870000000019</v>
      </c>
      <c r="I59" s="53">
        <v>0.86268451039411664</v>
      </c>
      <c r="J59" s="70"/>
      <c r="K59" s="51">
        <v>200.99707000000001</v>
      </c>
    </row>
    <row r="60" spans="1:11" x14ac:dyDescent="0.2">
      <c r="A60" s="40" t="s">
        <v>129</v>
      </c>
      <c r="B60" s="47" t="s">
        <v>130</v>
      </c>
      <c r="C60" s="52">
        <v>6.8004800000000003</v>
      </c>
      <c r="D60" s="52">
        <v>18.736769999999996</v>
      </c>
      <c r="E60" s="52">
        <v>11.54636</v>
      </c>
      <c r="F60" s="52">
        <v>-7.1904099999999964</v>
      </c>
      <c r="G60" s="53">
        <v>-0.38375931390522472</v>
      </c>
      <c r="H60" s="52">
        <v>4.7458799999999997</v>
      </c>
      <c r="I60" s="53">
        <v>0.69787426769875061</v>
      </c>
      <c r="J60" s="70"/>
      <c r="K60" s="51">
        <v>11.54636</v>
      </c>
    </row>
    <row r="61" spans="1:11" x14ac:dyDescent="0.2">
      <c r="A61" s="40" t="s">
        <v>131</v>
      </c>
      <c r="B61" s="47" t="s">
        <v>132</v>
      </c>
      <c r="C61" s="52">
        <v>0</v>
      </c>
      <c r="D61" s="52">
        <v>1.5767599999999999</v>
      </c>
      <c r="E61" s="52">
        <v>0.45621</v>
      </c>
      <c r="F61" s="52">
        <v>-1.1205499999999999</v>
      </c>
      <c r="G61" s="53">
        <v>-0.71066617620944217</v>
      </c>
      <c r="H61" s="52">
        <v>0.45621</v>
      </c>
      <c r="I61" s="53">
        <v>0</v>
      </c>
      <c r="J61" s="70"/>
      <c r="K61" s="52"/>
    </row>
    <row r="62" spans="1:11" x14ac:dyDescent="0.2">
      <c r="A62" s="40" t="s">
        <v>160</v>
      </c>
      <c r="B62" s="47" t="s">
        <v>161</v>
      </c>
      <c r="C62" s="52">
        <v>5.0495600000000005</v>
      </c>
      <c r="D62" s="52">
        <v>109.54966</v>
      </c>
      <c r="E62" s="52">
        <v>9.5989400000000007</v>
      </c>
      <c r="F62" s="52">
        <v>-99.950720000000004</v>
      </c>
      <c r="G62" s="53">
        <v>-0.91237818538186244</v>
      </c>
      <c r="H62" s="52">
        <v>4.5493800000000002</v>
      </c>
      <c r="I62" s="53">
        <v>0.90094582498277076</v>
      </c>
      <c r="J62" s="70"/>
      <c r="K62" s="52"/>
    </row>
    <row r="63" spans="1:11" x14ac:dyDescent="0.2">
      <c r="A63" s="40" t="s">
        <v>162</v>
      </c>
      <c r="B63" s="47" t="s">
        <v>163</v>
      </c>
      <c r="C63" s="52">
        <v>64.56</v>
      </c>
      <c r="D63" s="52">
        <v>0</v>
      </c>
      <c r="E63" s="52">
        <v>0</v>
      </c>
      <c r="F63" s="52">
        <v>0</v>
      </c>
      <c r="G63" s="53">
        <v>0</v>
      </c>
      <c r="H63" s="52">
        <v>-64.56</v>
      </c>
      <c r="I63" s="53">
        <v>-1</v>
      </c>
      <c r="J63" s="70"/>
      <c r="K63" s="52"/>
    </row>
    <row r="64" spans="1:11" x14ac:dyDescent="0.2">
      <c r="A64" s="40" t="s">
        <v>135</v>
      </c>
      <c r="B64" s="47" t="s">
        <v>136</v>
      </c>
      <c r="C64" s="52">
        <v>0.12214</v>
      </c>
      <c r="D64" s="52">
        <v>0.218</v>
      </c>
      <c r="E64" s="52">
        <v>0.25588</v>
      </c>
      <c r="F64" s="52">
        <v>3.7879999999999997E-2</v>
      </c>
      <c r="G64" s="53">
        <v>0.17376146788990823</v>
      </c>
      <c r="H64" s="52">
        <v>0.13374</v>
      </c>
      <c r="I64" s="53">
        <v>1.0949729818241363</v>
      </c>
      <c r="J64" s="70"/>
      <c r="K64" s="52"/>
    </row>
    <row r="65" spans="1:12" s="76" customFormat="1" x14ac:dyDescent="0.2">
      <c r="A65" s="40" t="s">
        <v>164</v>
      </c>
      <c r="B65" s="47" t="s">
        <v>165</v>
      </c>
      <c r="C65" s="73">
        <v>99.20505</v>
      </c>
      <c r="D65" s="52">
        <v>2.95</v>
      </c>
      <c r="E65" s="52">
        <v>48.158139999999996</v>
      </c>
      <c r="F65" s="73">
        <v>45.208139999999993</v>
      </c>
      <c r="G65" s="74">
        <v>15.324793220338981</v>
      </c>
      <c r="H65" s="73">
        <v>-51.046910000000004</v>
      </c>
      <c r="I65" s="74">
        <v>-0.51455959147240993</v>
      </c>
      <c r="J65" s="70"/>
      <c r="K65" s="52"/>
      <c r="L65" s="75"/>
    </row>
    <row r="66" spans="1:12" x14ac:dyDescent="0.2">
      <c r="A66" s="40" t="s">
        <v>166</v>
      </c>
      <c r="B66" s="47" t="s">
        <v>167</v>
      </c>
      <c r="C66" s="52">
        <v>53.181779999999996</v>
      </c>
      <c r="D66" s="52">
        <v>104.61941</v>
      </c>
      <c r="E66" s="52">
        <v>139.54007000000001</v>
      </c>
      <c r="F66" s="52">
        <v>34.920660000000012</v>
      </c>
      <c r="G66" s="53">
        <v>0.33378758301160377</v>
      </c>
      <c r="H66" s="52">
        <v>86.358290000000011</v>
      </c>
      <c r="I66" s="53">
        <v>1.6238322598453834</v>
      </c>
      <c r="J66" s="70"/>
      <c r="K66" s="52"/>
    </row>
    <row r="67" spans="1:12" x14ac:dyDescent="0.2">
      <c r="A67" s="40" t="s">
        <v>168</v>
      </c>
      <c r="B67" s="47" t="s">
        <v>169</v>
      </c>
      <c r="C67" s="52">
        <v>10.798999999999999</v>
      </c>
      <c r="D67" s="52">
        <v>19.438200000000002</v>
      </c>
      <c r="E67" s="52">
        <v>0</v>
      </c>
      <c r="F67" s="52">
        <v>-19.438200000000002</v>
      </c>
      <c r="G67" s="53">
        <v>-1</v>
      </c>
      <c r="H67" s="52">
        <v>-10.798999999999999</v>
      </c>
      <c r="I67" s="53">
        <v>-1</v>
      </c>
      <c r="J67" s="70"/>
      <c r="K67" s="52"/>
    </row>
    <row r="68" spans="1:12" x14ac:dyDescent="0.2">
      <c r="A68" s="40" t="s">
        <v>137</v>
      </c>
      <c r="B68" s="47" t="s">
        <v>170</v>
      </c>
      <c r="C68" s="52">
        <v>2.1069200000000001</v>
      </c>
      <c r="D68" s="52">
        <v>23.095770000000002</v>
      </c>
      <c r="E68" s="52">
        <v>37.474809999999998</v>
      </c>
      <c r="F68" s="52">
        <v>14.379039999999996</v>
      </c>
      <c r="G68" s="53">
        <v>0.62258326957706955</v>
      </c>
      <c r="H68" s="52">
        <v>35.367889999999996</v>
      </c>
      <c r="I68" s="53">
        <v>16.786536745581223</v>
      </c>
      <c r="J68" s="70"/>
      <c r="K68" s="52"/>
    </row>
    <row r="69" spans="1:12" x14ac:dyDescent="0.2">
      <c r="A69" s="40" t="s">
        <v>144</v>
      </c>
      <c r="B69" s="47" t="s">
        <v>171</v>
      </c>
      <c r="C69" s="52">
        <v>0</v>
      </c>
      <c r="D69" s="52">
        <v>0</v>
      </c>
      <c r="E69" s="52">
        <v>0</v>
      </c>
      <c r="F69" s="52">
        <v>0</v>
      </c>
      <c r="G69" s="53">
        <v>0</v>
      </c>
      <c r="H69" s="52">
        <v>0</v>
      </c>
      <c r="I69" s="53">
        <v>0</v>
      </c>
      <c r="J69" s="70"/>
      <c r="K69" s="52"/>
    </row>
    <row r="70" spans="1:12" x14ac:dyDescent="0.2">
      <c r="A70" s="40" t="s">
        <v>139</v>
      </c>
      <c r="B70" s="47" t="s">
        <v>140</v>
      </c>
      <c r="C70" s="52">
        <v>176.72984000000002</v>
      </c>
      <c r="D70" s="52">
        <v>167.67717999999999</v>
      </c>
      <c r="E70" s="52">
        <v>162.39282</v>
      </c>
      <c r="F70" s="52">
        <v>-5.2843599999999924</v>
      </c>
      <c r="G70" s="53">
        <v>-3.1515081539419933E-2</v>
      </c>
      <c r="H70" s="52">
        <v>-14.337020000000024</v>
      </c>
      <c r="I70" s="53">
        <v>-8.1123934701689437E-2</v>
      </c>
      <c r="J70" s="70"/>
      <c r="K70" s="52"/>
    </row>
    <row r="71" spans="1:12" ht="13.5" thickBot="1" x14ac:dyDescent="0.25">
      <c r="A71" s="40" t="s">
        <v>141</v>
      </c>
      <c r="B71" s="47" t="s">
        <v>142</v>
      </c>
      <c r="C71" s="52">
        <v>3750.0336299999999</v>
      </c>
      <c r="D71" s="52">
        <v>1070.67832</v>
      </c>
      <c r="E71" s="52">
        <v>441.30662000000001</v>
      </c>
      <c r="F71" s="52">
        <v>-629.37169999999992</v>
      </c>
      <c r="G71" s="53">
        <v>-0.58782520225122326</v>
      </c>
      <c r="H71" s="52">
        <v>-3308.7270100000001</v>
      </c>
      <c r="I71" s="53">
        <v>-0.88231929002727372</v>
      </c>
      <c r="J71" s="70"/>
      <c r="K71" s="52"/>
    </row>
    <row r="72" spans="1:12" ht="13.5" thickBot="1" x14ac:dyDescent="0.25">
      <c r="B72" s="77" t="s">
        <v>172</v>
      </c>
      <c r="C72" s="78">
        <v>5406.5233099999996</v>
      </c>
      <c r="D72" s="78">
        <v>2815.8505699999996</v>
      </c>
      <c r="E72" s="78">
        <v>1862.1809800000001</v>
      </c>
      <c r="F72" s="78">
        <v>-953.66958999999997</v>
      </c>
      <c r="G72" s="79">
        <v>-0.33867904787291325</v>
      </c>
      <c r="H72" s="78">
        <v>-3544.3423299999999</v>
      </c>
      <c r="I72" s="79">
        <v>-0.65556775154271929</v>
      </c>
      <c r="K72" s="78">
        <v>887.76823000000002</v>
      </c>
    </row>
    <row r="73" spans="1:12" x14ac:dyDescent="0.2">
      <c r="B73" s="43"/>
      <c r="C73" s="80">
        <v>2.8300000003582682E-3</v>
      </c>
      <c r="D73" s="80">
        <v>2.8300000008130155E-3</v>
      </c>
      <c r="E73" s="80">
        <v>2.8299999999035208E-3</v>
      </c>
      <c r="F73" s="81"/>
      <c r="G73" s="41"/>
      <c r="H73" s="82"/>
      <c r="I73" s="41"/>
      <c r="K73" s="80"/>
    </row>
    <row r="74" spans="1:12" x14ac:dyDescent="0.2">
      <c r="B74" s="43"/>
      <c r="C74" s="42"/>
      <c r="D74" s="42"/>
      <c r="E74" s="42"/>
      <c r="F74" s="42"/>
      <c r="G74" s="43"/>
      <c r="H74" s="42"/>
      <c r="I74" s="43"/>
      <c r="K74" s="42"/>
    </row>
    <row r="75" spans="1:12" x14ac:dyDescent="0.2">
      <c r="B75" s="43"/>
      <c r="C75" s="42"/>
      <c r="D75" s="42"/>
      <c r="E75" s="42"/>
      <c r="F75" s="42"/>
      <c r="G75" s="43"/>
      <c r="H75" s="42"/>
      <c r="I75" s="43"/>
      <c r="K75" s="42"/>
    </row>
    <row r="76" spans="1:12" x14ac:dyDescent="0.2">
      <c r="B76" s="83"/>
      <c r="C76" s="84"/>
      <c r="D76" s="84"/>
      <c r="E76" s="84"/>
      <c r="F76" s="84"/>
      <c r="G76" s="83"/>
      <c r="H76" s="84"/>
      <c r="I76" s="83"/>
      <c r="K76" s="84"/>
    </row>
    <row r="77" spans="1:12" x14ac:dyDescent="0.2">
      <c r="B77" s="83"/>
      <c r="C77" s="84"/>
      <c r="D77" s="84"/>
      <c r="E77" s="84"/>
      <c r="F77" s="84"/>
      <c r="G77" s="83"/>
      <c r="H77" s="84"/>
      <c r="I77" s="83"/>
      <c r="K77" s="84"/>
    </row>
  </sheetData>
  <mergeCells count="2">
    <mergeCell ref="M7:N8"/>
    <mergeCell ref="C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BG</vt:lpstr>
      <vt:lpstr>Hoja3</vt:lpstr>
      <vt:lpstr>Hoja1</vt:lpstr>
      <vt:lpstr>Relacionadas</vt:lpstr>
      <vt:lpstr>BG!Área_de_impresión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2020-10-08T17:47:31Z</dcterms:modified>
</cp:coreProperties>
</file>