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8_{8B4464DF-5E91-4E17-A805-7E38B995C6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29" i="2" s="1"/>
  <c r="O7" i="2"/>
  <c r="O60" i="2" l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<sst xmlns="http://schemas.openxmlformats.org/spreadsheetml/2006/main" count="184" uniqueCount="160">
  <si>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</si>
  <si>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</si>
  <si>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</si>
  <si>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</si>
  <si>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</si>
  <si>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</si>
  <si>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</si>
  <si>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</si>
  <si>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</si>
  <si>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</si>
  <si>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</si>
  <si>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</si>
  <si>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</si>
  <si>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</si>
  <si>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</si>
  <si>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</si>
  <si>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</si>
  <si>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</si>
  <si>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</si>
  <si>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</si>
  <si>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</si>
  <si>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</si>
  <si>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</si>
  <si>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</si>
  <si>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</si>
  <si>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</si>
  <si>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</si>
  <si>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</si>
  <si>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</si>
  <si>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</si>
  <si>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</si>
  <si>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</si>
  <si>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</si>
  <si>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</si>
  <si>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</si>
  <si>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</si>
  <si>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</si>
  <si>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</si>
  <si>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</si>
  <si>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</si>
  <si>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</si>
  <si>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</si>
  <si>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</si>
  <si>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</si>
  <si>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</si>
  <si>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</si>
  <si>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</si>
  <si>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</si>
  <si>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</si>
  <si>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</si>
  <si>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</si>
  <si>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</si>
  <si>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</si>
  <si>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</si>
  <si>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</si>
  <si>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</si>
  <si>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</si>
  <si>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</si>
  <si>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</si>
  <si>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</si>
  <si>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</si>
  <si>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</si>
  <si>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</si>
  <si>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</si>
  <si>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</si>
  <si>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</si>
  <si>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</si>
  <si>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</si>
  <si>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</si>
  <si>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</si>
  <si>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</si>
  <si>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</si>
  <si>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</si>
  <si>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</si>
  <si>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</si>
  <si>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</si>
  <si>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</si>
  <si>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</si>
  <si>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</si>
  <si>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</si>
  <si>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</si>
  <si>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</si>
  <si>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</si>
  <si>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</si>
  <si>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</si>
  <si>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</si>
  <si>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</si>
  <si>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</si>
  <si>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</si>
  <si>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</si>
  <si>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</si>
  <si>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</si>
  <si>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</si>
  <si>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</si>
  <si>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</si>
  <si>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</si>
  <si>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</si>
  <si>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</si>
  <si>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</si>
  <si>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</si>
  <si>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</si>
  <si>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</si>
  <si>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</si>
  <si>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</si>
  <si>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</si>
  <si>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</si>
  <si>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</si>
  <si>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</si>
  <si>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</si>
  <si>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</si>
  <si>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</si>
  <si>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   Edwin René López                                                          Efraín  Alexander Meléndez </t>
  </si>
  <si>
    <t xml:space="preserve">         Gerente de Finanzas                                                                   Contador General</t>
  </si>
  <si>
    <t>BALANCE GENERAL AL 31  DE AGOSTO 2020</t>
  </si>
  <si>
    <t>ESTADO DE RESULTADOS  DEL 01 DE ENERO  AL 31 DE AGOSTO DE 2020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</si>
  <si>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</si>
  <si>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</si>
  <si>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</si>
  <si>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</si>
  <si>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</si>
  <si>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</si>
  <si>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</si>
  <si>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</si>
  <si>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</si>
  <si>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</si>
  <si>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</si>
  <si>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</si>
  <si>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</si>
  <si>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</si>
  <si>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</si>
  <si>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</si>
  <si>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</si>
  <si>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</si>
  <si>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</si>
  <si>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</si>
  <si>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</si>
  <si>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</si>
  <si>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</si>
  <si>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</si>
  <si>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</si>
  <si>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</si>
  <si>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</si>
  <si>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</si>
  <si>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</si>
  <si>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</si>
  <si>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</si>
  <si>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</si>
  <si>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</si>
  <si>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</si>
  <si>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</si>
  <si>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</si>
  <si>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</si>
  <si>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</si>
  <si>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</si>
  <si>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</si>
  <si>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</si>
  <si>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</si>
  <si>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</si>
  <si>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Edwin René López                                                     Efraín  Alexander Meléndez </t>
  </si>
  <si>
    <t xml:space="preserve">  Gerente de Finanzas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</si>
</sst>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tabSelected="1" workbookViewId="0">
      <selection activeCell="Q109" sqref="Q109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115069.8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28458.799999999999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5000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5000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81611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5086.2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79282.899999999994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2319.6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-5077.7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3458.0999999999995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726.4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18.7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2390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400.29999999999995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44.5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103.2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31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221.6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-77.3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287.49999999999972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233.29999999999973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1314.4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284.10000000000002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361.6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-1776.4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54.2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54.2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118815.40000000001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25657.9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12933.4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12724.5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97599.799999999988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80834.5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4323.2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13227.7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47998.6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11611.4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3673.6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10500.4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10500.4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1251.7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5013.2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2352.8000000000002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1360.2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45.4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368.9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513.70000000000005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149.69999999999999</v>
      </c>
      <c r="M86" s="16"/>
      <c r="N86" s="16"/>
      <c r="O86" s="16"/>
    </row>
    <row r="87" spans="1:15" ht="15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64.599999999999994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217.9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122.5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70.7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6.2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20.6</v>
      </c>
      <c r="M92" s="16"/>
      <c r="N92" s="16"/>
      <c r="O92" s="16"/>
    </row>
    <row r="93" spans="1:15" ht="15.75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0.4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24.6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320.7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549.4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99952.599999999991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18862.8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14600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1718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1718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29.1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1345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1170.7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1034.2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136.5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18862.8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118815.4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25657.9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12933.4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12724.5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111</v>
      </c>
      <c r="K128" s="11"/>
      <c r="L128" s="11"/>
      <c r="M128" s="11"/>
      <c r="N128" s="11"/>
      <c r="O128" s="11"/>
    </row>
    <row r="129" spans="1:15" x14ac:dyDescent="0.25">
      <c r="A129" s="9" t="s">
        <v>112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sheetProtection algorithmName="SHA-512" hashValue="U+LJIVJRKMRwzm65QJnyR/gr1RKNTvYzrnKr4muqoD1Jp4DNFCiKw8n2Nc+ZFmDh67KP0V/ckV0YPSAyFFJngQ==" saltValue="//HV6vKzuo0ShfxEqF5DrQ==" spinCount="100000" sheet="1" formatCells="0" formatColumns="0" formatRows="0" insertColumns="0" insertRows="0" insertHyperlinks="0" deleteColumns="0" deleteRows="0" sort="0" autoFilter="0" pivotTables="0"/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BDB10-34F0-4B8F-946C-A78FE9DC5469}">
  <dimension ref="A1:S77"/>
  <sheetViews>
    <sheetView showGridLines="0" zoomScaleNormal="100" workbookViewId="0">
      <selection activeCell="O16" sqref="O16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5" t="s">
        <v>115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9" ht="15" customHeight="1" x14ac:dyDescent="0.25">
      <c r="A7" s="25" t="s">
        <v>116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7"/>
      <c r="M7" s="29"/>
      <c r="N7" s="29"/>
      <c r="O7" s="32">
        <f>SUM(N8:N11)</f>
        <v>11939.5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11314.8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157.5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3.2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464</v>
      </c>
      <c r="O11" s="34"/>
    </row>
    <row r="12" spans="1:19" ht="15" customHeight="1" x14ac:dyDescent="0.25">
      <c r="A12" s="25" t="s">
        <v>121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7"/>
      <c r="M12" s="29"/>
      <c r="N12" s="29"/>
      <c r="O12" s="32">
        <f>SUM(N13:N16)</f>
        <v>227.4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227.4</v>
      </c>
      <c r="O16" s="34"/>
    </row>
    <row r="17" spans="1:16" ht="15" customHeight="1" x14ac:dyDescent="0.25">
      <c r="A17" s="25" t="s">
        <v>125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7"/>
      <c r="M17" s="29"/>
      <c r="N17" s="29"/>
      <c r="O17" s="32">
        <f>SUM(N18:N29)</f>
        <v>167.10000000000002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145.80000000000001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3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18.3</v>
      </c>
      <c r="O28" s="34"/>
    </row>
    <row r="29" spans="1:16" ht="20.25" customHeight="1" thickBot="1" x14ac:dyDescent="0.3">
      <c r="A29" s="25" t="s">
        <v>133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7"/>
      <c r="M29" s="29"/>
      <c r="N29" s="29"/>
      <c r="O29" s="37">
        <f>SUM(O7+O12+O17)</f>
        <v>12334</v>
      </c>
    </row>
    <row r="30" spans="1:16" ht="15.75" thickTop="1" x14ac:dyDescent="0.25">
      <c r="O30" s="34"/>
    </row>
    <row r="31" spans="1:16" ht="15" customHeight="1" x14ac:dyDescent="0.25">
      <c r="A31" s="25" t="s">
        <v>134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O31" s="34"/>
    </row>
    <row r="32" spans="1:16" ht="15" customHeight="1" x14ac:dyDescent="0.25">
      <c r="A32" s="25" t="s">
        <v>135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7"/>
      <c r="M32" s="29"/>
      <c r="N32" s="29"/>
      <c r="O32" s="32">
        <f>SUM(N33:N36)</f>
        <v>5445.0999999999995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2983.2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2453.5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8.4</v>
      </c>
      <c r="O35" s="34"/>
    </row>
    <row r="36" spans="1:16" ht="15" customHeight="1" x14ac:dyDescent="0.25">
      <c r="A36" s="25" t="s">
        <v>139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7"/>
      <c r="M36" s="29"/>
      <c r="N36" s="29"/>
      <c r="O36" s="32">
        <f>SUM(N37:N43)</f>
        <v>36.6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36.6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5" t="s">
        <v>143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7"/>
      <c r="M43" s="29"/>
      <c r="N43" s="29"/>
      <c r="O43" s="32">
        <f>SUM(N44:N47)</f>
        <v>4868.3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3013.5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1667.6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187.2</v>
      </c>
      <c r="O46" s="34"/>
    </row>
    <row r="47" spans="1:16" ht="15" customHeight="1" x14ac:dyDescent="0.25">
      <c r="A47" s="25" t="s">
        <v>147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7"/>
      <c r="M47" s="29"/>
      <c r="N47" s="29"/>
      <c r="O47" s="32">
        <f>SUM(N48:N55)</f>
        <v>60.7</v>
      </c>
      <c r="P47" s="27"/>
    </row>
    <row r="48" spans="1:16" ht="15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2.1</v>
      </c>
      <c r="O48" s="34"/>
    </row>
    <row r="49" spans="1:16" ht="15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0.4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49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9.1999999999999993</v>
      </c>
      <c r="O54" s="34"/>
    </row>
    <row r="55" spans="1:16" ht="15" customHeight="1" x14ac:dyDescent="0.25">
      <c r="A55" s="25" t="s">
        <v>153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7"/>
      <c r="M55" s="29"/>
      <c r="N55" s="29"/>
      <c r="O55" s="32">
        <f>SUM(N56:N58)</f>
        <v>578.30000000000007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513.70000000000005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64.599999999999994</v>
      </c>
      <c r="O57" s="34"/>
    </row>
    <row r="58" spans="1:16" ht="15" customHeight="1" x14ac:dyDescent="0.25">
      <c r="A58" s="25" t="s">
        <v>155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7"/>
      <c r="M58" s="29"/>
      <c r="N58" s="29"/>
      <c r="O58" s="39">
        <f>SUM(O32+O36+O43+O47+O55)</f>
        <v>10989</v>
      </c>
    </row>
    <row r="59" spans="1:16" x14ac:dyDescent="0.25">
      <c r="O59" s="34"/>
    </row>
    <row r="60" spans="1:16" ht="18" customHeight="1" thickBot="1" x14ac:dyDescent="0.3">
      <c r="A60" s="25" t="s">
        <v>156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7"/>
      <c r="M60" s="29"/>
      <c r="N60" s="29"/>
      <c r="O60" s="37">
        <f>SUM(O7+O12+O17-O32-O36-O43-O47-O55)</f>
        <v>1345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5" t="s">
        <v>157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M62" s="11"/>
      <c r="N62" s="11"/>
      <c r="O62" s="41">
        <f>+O60-O61</f>
        <v>1345</v>
      </c>
    </row>
    <row r="63" spans="1:16" s="10" customFormat="1" ht="15.75" hidden="1" thickTop="1" x14ac:dyDescent="0.25">
      <c r="M63" s="11"/>
      <c r="N63" s="11"/>
      <c r="O63" s="11"/>
    </row>
    <row r="64" spans="1:16" s="10" customFormat="1" ht="37.5" customHeight="1" thickTop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sheetProtection sheet="1" formatCells="0" formatColumns="0" formatRows="0" insertColumns="0" insertRows="0" insertHyperlinks="0" deleteColumns="0" deleteRows="0" sort="0" autoFilter="0" pivotTables="0"/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2020-09-07T22:11:23Z</cp:lastPrinted>
  <dcterms:created xsi:type="dcterms:W3CDTF">2011-03-04T20:56:38Z</dcterms:created>
  <dcterms:modified xsi:type="dcterms:W3CDTF">2020-09-18T17:51:04Z</dcterms:modified>
</cp:coreProperties>
</file>