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00" windowHeight="8640" tabRatio="500" activeTab="1"/>
  </bookViews>
  <sheets>
    <sheet name="Balance comparativo" sheetId="1" r:id="rId1"/>
    <sheet name="EstR" sheetId="2" r:id="rId2"/>
  </sheets>
  <definedNames>
    <definedName name="_xlnm.Print_Area" localSheetId="0">'Balance comparativo'!$A$1:$Q$49</definedName>
    <definedName name="_xlnm.Print_Area" localSheetId="1">'EstR'!$A$1:$F$47</definedName>
  </definedNames>
  <calcPr fullCalcOnLoad="1"/>
</workbook>
</file>

<file path=xl/sharedStrings.xml><?xml version="1.0" encoding="utf-8"?>
<sst xmlns="http://schemas.openxmlformats.org/spreadsheetml/2006/main" count="93" uniqueCount="85">
  <si>
    <t>DIFERENCIA</t>
  </si>
  <si>
    <t>ACTIVO</t>
  </si>
  <si>
    <t>ACTIVO CORRIENTE</t>
  </si>
  <si>
    <t>1101</t>
  </si>
  <si>
    <t>1102</t>
  </si>
  <si>
    <t>1103</t>
  </si>
  <si>
    <t>1104</t>
  </si>
  <si>
    <t>1105</t>
  </si>
  <si>
    <t>ACTIVO NO CORRIENTE</t>
  </si>
  <si>
    <t>1201</t>
  </si>
  <si>
    <t>1202</t>
  </si>
  <si>
    <t>1203</t>
  </si>
  <si>
    <t>1208</t>
  </si>
  <si>
    <t>PASIVO</t>
  </si>
  <si>
    <t>PASIVO CORRIENTE</t>
  </si>
  <si>
    <t>2101</t>
  </si>
  <si>
    <t>2102</t>
  </si>
  <si>
    <t>2104</t>
  </si>
  <si>
    <t>2105</t>
  </si>
  <si>
    <t>2106</t>
  </si>
  <si>
    <t>PASIVO NO CORRIENTE</t>
  </si>
  <si>
    <t>2201</t>
  </si>
  <si>
    <t>2204</t>
  </si>
  <si>
    <t>PATRIMONIO</t>
  </si>
  <si>
    <t>3101</t>
  </si>
  <si>
    <t>3104</t>
  </si>
  <si>
    <t>3105</t>
  </si>
  <si>
    <t>3106</t>
  </si>
  <si>
    <t>3108</t>
  </si>
  <si>
    <t xml:space="preserve">TOTAL PASIVO Y PATRIMONIO
</t>
  </si>
  <si>
    <t>Efectivo y Equivalentes al Efectivo</t>
  </si>
  <si>
    <t>Inversiones Financieras a Corto Plazo</t>
  </si>
  <si>
    <t>Deudores Comerciales</t>
  </si>
  <si>
    <t>Inventarios</t>
  </si>
  <si>
    <t>Pagos Anticipados</t>
  </si>
  <si>
    <t>Propiedad, Planta y Equipo</t>
  </si>
  <si>
    <t>Depreciación Acumulada</t>
  </si>
  <si>
    <t>Activos Intangibles</t>
  </si>
  <si>
    <t>Construcciones en proceso</t>
  </si>
  <si>
    <t>Deudas Financieras a Corto Plazo</t>
  </si>
  <si>
    <t>Deudas Comerciales y otras Cuentas por Pagar a Corto Plazo</t>
  </si>
  <si>
    <t>Beneficios a empleados a corto plazo</t>
  </si>
  <si>
    <t>Impuestos por Pagar</t>
  </si>
  <si>
    <t>Dividendos por Pagar</t>
  </si>
  <si>
    <t>Deudas Financieras a Largo Plazo</t>
  </si>
  <si>
    <t>Provisiones y Otros Pasivos a Largo Plazo</t>
  </si>
  <si>
    <t>Capital Social</t>
  </si>
  <si>
    <t>Reservas</t>
  </si>
  <si>
    <t>Resultados Acumulados</t>
  </si>
  <si>
    <t>Resultados del Ejercicio</t>
  </si>
  <si>
    <t>Ajuste y Efecto por Valuacion</t>
  </si>
  <si>
    <t>TOTAL ACTIVO</t>
  </si>
  <si>
    <t>Otros pasivos diferidos</t>
  </si>
  <si>
    <t>Depositos en Garantia</t>
  </si>
  <si>
    <t>SARAM, S.A. DE C.V.
BALANCE COMPARATIVO
NIT 0614-291064-002-6  
(Expresado en Dolares Americanos)</t>
  </si>
  <si>
    <t>Ing. José Roberto Duarte Schlageter
Apoderado Judicial y Administrativo</t>
  </si>
  <si>
    <t>Lic.Daisy Yanira Pérez de Sandoval
Contador General</t>
  </si>
  <si>
    <t>INGRESOS</t>
  </si>
  <si>
    <t>Ventas</t>
  </si>
  <si>
    <t/>
  </si>
  <si>
    <t>Costo de Venta</t>
  </si>
  <si>
    <t>Utilidad bruta</t>
  </si>
  <si>
    <t>GASTOS DE OPERACION</t>
  </si>
  <si>
    <t>Administracion</t>
  </si>
  <si>
    <t>Gerencia Financiera</t>
  </si>
  <si>
    <t>Auditoria Interna</t>
  </si>
  <si>
    <t>Gerencia Ventas y Mercadeo</t>
  </si>
  <si>
    <t>Division Avicola</t>
  </si>
  <si>
    <t>Direccion</t>
  </si>
  <si>
    <t>Cadena de Suministros</t>
  </si>
  <si>
    <t>Utilidad de operación</t>
  </si>
  <si>
    <t>GASTOS NO OPERACIONALES</t>
  </si>
  <si>
    <t>Financieros</t>
  </si>
  <si>
    <t>Otros Gastos no operacionales</t>
  </si>
  <si>
    <t>Utilidad antes de impuesto sobre la renta y reserva</t>
  </si>
  <si>
    <t>RESERVA LEGAL</t>
  </si>
  <si>
    <t>Utilidad neta</t>
  </si>
  <si>
    <t>IMPUESTO SOBRE LA RENTA</t>
  </si>
  <si>
    <t>CESC Grandes Contribuyentes</t>
  </si>
  <si>
    <t>Utilidad Distribuible</t>
  </si>
  <si>
    <t xml:space="preserve">          Ing. José Roberto Duarte Schlageter          Apoderado Judicial y Administrativo</t>
  </si>
  <si>
    <t>Lic. Daisy Yanira Pérez de Sandoval    Contador General</t>
  </si>
  <si>
    <t>SARAM, S.A. DE C.V.
Empresa Salvadoreña
ESTADO DE RESULTADO INTEGRAL
Por Los Ejercicios Finalizados al 31 de Julio de 2020 Y Diciembre de 2019
(Expresado en Dolares de Los Estados Unidos de America)</t>
  </si>
  <si>
    <t>JULIO 2020</t>
  </si>
  <si>
    <t>JULIO 2019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</si>
</sst>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440A]#,##0.00_);\([$$-440A]#,##0.00\);\-"/>
    <numFmt numFmtId="165" formatCode="[$$-440A]#,##0.00_);\([$$-440A]#,##0.00\)"/>
    <numFmt numFmtId="166" formatCode="[$$-440A]#,##0.00_);\([$$-440A]#,##0.00\);0\.0"/>
    <numFmt numFmtId="167" formatCode="[$$-440A]#,##0.00"/>
    <numFmt numFmtId="168" formatCode="_(* #,##0.00_);_(* \(#,##0.00\);_(* &quot;-&quot;??_);_(@_)"/>
    <numFmt numFmtId="169" formatCode="_(&quot;$&quot;* #,##0.00_);_(&quot;$&quot;* \(#,##0.00\);_(&quot;$&quot;* &quot;-&quot;??_);_(@_)"/>
  </numFmts>
  <fonts count="61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18"/>
      <name val="Arial"/>
      <family val="2"/>
    </font>
    <font>
      <b/>
      <sz val="9"/>
      <color indexed="16"/>
      <name val="Arial"/>
      <family val="2"/>
    </font>
    <font>
      <b/>
      <sz val="10"/>
      <name val="Arial"/>
      <family val="2"/>
    </font>
    <font>
      <b/>
      <sz val="10"/>
      <color indexed="8"/>
      <name val="Microsoft Sans Serif"/>
      <family val="2"/>
    </font>
    <font>
      <b/>
      <sz val="8"/>
      <color indexed="8"/>
      <name val="Microsoft Sans Serif"/>
      <family val="2"/>
    </font>
    <font>
      <b/>
      <u val="single"/>
      <sz val="10"/>
      <color indexed="8"/>
      <name val="Microsoft Sans Serif"/>
      <family val="2"/>
    </font>
    <font>
      <sz val="8"/>
      <color indexed="8"/>
      <name val="Microsoft Sans Serif"/>
      <family val="2"/>
    </font>
    <font>
      <sz val="10"/>
      <color indexed="8"/>
      <name val="Microsoft Sans Serif"/>
      <family val="2"/>
    </font>
    <font>
      <sz val="10"/>
      <name val="ARIAL"/>
      <family val="2"/>
    </font>
    <font>
      <sz val="9"/>
      <color indexed="18"/>
      <name val="Microsoft Sans Serif"/>
      <family val="2"/>
    </font>
    <font>
      <b/>
      <sz val="9"/>
      <color indexed="18"/>
      <name val="Microsoft Sans Serif"/>
      <family val="2"/>
    </font>
    <font>
      <sz val="9"/>
      <color indexed="8"/>
      <name val="Microsoft Sans Serif"/>
      <family val="2"/>
    </font>
    <font>
      <sz val="10"/>
      <name val="Microsoft Sans Serif"/>
      <family val="2"/>
    </font>
    <font>
      <b/>
      <u val="single"/>
      <sz val="10"/>
      <color indexed="16"/>
      <name val="Microsoft Sans Serif"/>
      <family val="2"/>
    </font>
    <font>
      <sz val="10"/>
      <color indexed="16"/>
      <name val="Microsoft Sans Serif"/>
      <family val="2"/>
    </font>
    <font>
      <b/>
      <sz val="10"/>
      <name val="Microsoft Sans Serif"/>
      <family val="2"/>
    </font>
    <font>
      <sz val="9"/>
      <name val="Microsoft Sans Serif"/>
      <family val="2"/>
    </font>
    <font>
      <u val="single"/>
      <sz val="10"/>
      <color indexed="8"/>
      <name val="Microsoft Sans Serif"/>
      <family val="2"/>
    </font>
    <font>
      <b/>
      <sz val="9"/>
      <name val="Microsoft Sans Serif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 style="double">
        <color indexed="8"/>
      </top>
      <bottom style="double">
        <color indexed="8"/>
      </bottom>
    </border>
    <border>
      <left/>
      <right/>
      <top style="thin"/>
      <bottom style="medium"/>
    </border>
    <border>
      <left/>
      <right/>
      <top/>
      <bottom style="thin"/>
    </border>
    <border>
      <left/>
      <right/>
      <top style="thin"/>
      <bottom style="double"/>
    </border>
  </borders>
  <cellStyleXfs count="70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2" fillId="29" borderId="1" applyNumberFormat="0" applyAlignment="0" applyProtection="0"/>
    <xf numFmtId="0" fontId="5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4" fillId="31" borderId="0" applyNumberFormat="0" applyBorder="0" applyAlignment="0" applyProtection="0"/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55" fillId="21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50" fillId="0" borderId="8" applyNumberFormat="0" applyFill="0" applyAlignment="0" applyProtection="0"/>
    <xf numFmtId="0" fontId="60" fillId="0" borderId="9" applyNumberFormat="0" applyFill="0" applyAlignment="0" applyProtection="0"/>
  </cellStyleXfs>
  <cellXfs count="110">
    <xf numFmtId="0" fontId="0" fillId="0" borderId="0" xfId="0" applyAlignment="1">
      <alignment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2" fillId="0" borderId="0" xfId="0" applyFont="1" applyAlignment="1">
      <alignment horizontal="left" vertical="top" readingOrder="1"/>
    </xf>
    <xf numFmtId="0" fontId="2" fillId="0" borderId="0" xfId="0" applyFont="1" applyAlignment="1">
      <alignment vertical="top"/>
    </xf>
    <xf numFmtId="49" fontId="2" fillId="0" borderId="0" xfId="0" applyNumberFormat="1" applyFont="1" applyAlignment="1">
      <alignment horizontal="center" vertical="top" wrapText="1"/>
    </xf>
    <xf numFmtId="0" fontId="0" fillId="0" borderId="0" xfId="0" applyAlignment="1">
      <alignment vertical="top"/>
    </xf>
    <xf numFmtId="164" fontId="2" fillId="0" borderId="10" xfId="0" applyNumberFormat="1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4" fillId="0" borderId="0" xfId="56" applyFont="1" applyAlignment="1">
      <alignment vertical="top" wrapText="1"/>
      <protection/>
    </xf>
    <xf numFmtId="0" fontId="3" fillId="0" borderId="0" xfId="0" applyFont="1" applyAlignment="1">
      <alignment vertical="top" wrapText="1"/>
    </xf>
    <xf numFmtId="166" fontId="4" fillId="0" borderId="0" xfId="0" applyNumberFormat="1" applyFont="1" applyAlignment="1">
      <alignment vertical="top" wrapText="1"/>
    </xf>
    <xf numFmtId="165" fontId="4" fillId="0" borderId="0" xfId="0" applyNumberFormat="1" applyFont="1" applyAlignment="1">
      <alignment vertical="top" wrapText="1"/>
    </xf>
    <xf numFmtId="164" fontId="9" fillId="0" borderId="0" xfId="0" applyNumberFormat="1" applyFont="1" applyAlignment="1">
      <alignment vertical="top" wrapText="1"/>
    </xf>
    <xf numFmtId="164" fontId="8" fillId="0" borderId="0" xfId="0" applyNumberFormat="1" applyFont="1" applyAlignment="1">
      <alignment vertical="top" wrapText="1"/>
    </xf>
    <xf numFmtId="164" fontId="3" fillId="0" borderId="0" xfId="0" applyNumberFormat="1" applyFont="1" applyAlignment="1">
      <alignment vertical="top" wrapText="1"/>
    </xf>
    <xf numFmtId="164" fontId="3" fillId="0" borderId="0" xfId="0" applyNumberFormat="1" applyFont="1" applyAlignment="1">
      <alignment vertical="top" wrapText="1"/>
    </xf>
    <xf numFmtId="0" fontId="2" fillId="0" borderId="0" xfId="56" applyFont="1" applyAlignment="1">
      <alignment vertical="top" wrapText="1"/>
      <protection/>
    </xf>
    <xf numFmtId="0" fontId="2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165" fontId="8" fillId="0" borderId="0" xfId="0" applyNumberFormat="1" applyFont="1" applyAlignment="1">
      <alignment vertical="top" wrapText="1"/>
    </xf>
    <xf numFmtId="165" fontId="3" fillId="0" borderId="0" xfId="0" applyNumberFormat="1" applyFont="1" applyAlignment="1">
      <alignment vertical="top" wrapText="1"/>
    </xf>
    <xf numFmtId="165" fontId="3" fillId="0" borderId="0" xfId="0" applyNumberFormat="1" applyFont="1" applyAlignment="1">
      <alignment vertical="top" wrapText="1"/>
    </xf>
    <xf numFmtId="165" fontId="2" fillId="0" borderId="10" xfId="0" applyNumberFormat="1" applyFont="1" applyBorder="1" applyAlignment="1">
      <alignment vertical="top" wrapText="1"/>
    </xf>
    <xf numFmtId="0" fontId="8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4" fillId="0" borderId="0" xfId="56" applyFont="1" applyAlignment="1">
      <alignment vertical="top"/>
      <protection/>
    </xf>
    <xf numFmtId="0" fontId="3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2" fillId="0" borderId="0" xfId="56" applyFont="1" applyAlignment="1">
      <alignment vertical="top"/>
      <protection/>
    </xf>
    <xf numFmtId="0" fontId="2" fillId="0" borderId="0" xfId="0" applyFont="1" applyAlignment="1">
      <alignment horizontal="center" vertical="top" wrapText="1" readingOrder="1"/>
    </xf>
    <xf numFmtId="49" fontId="2" fillId="0" borderId="0" xfId="0" applyNumberFormat="1" applyFont="1" applyAlignment="1">
      <alignment horizontal="center" vertical="top" wrapText="1"/>
    </xf>
    <xf numFmtId="167" fontId="0" fillId="0" borderId="0" xfId="0" applyNumberFormat="1" applyAlignment="1">
      <alignment vertical="top"/>
    </xf>
    <xf numFmtId="43" fontId="0" fillId="0" borderId="0" xfId="47" applyFont="1" applyAlignment="1">
      <alignment vertical="top"/>
    </xf>
    <xf numFmtId="0" fontId="4" fillId="0" borderId="0" xfId="56" applyFont="1" applyAlignment="1">
      <alignment vertical="top"/>
      <protection/>
    </xf>
    <xf numFmtId="166" fontId="4" fillId="0" borderId="0" xfId="0" applyNumberFormat="1" applyFont="1" applyAlignment="1">
      <alignment vertical="top" wrapText="1"/>
    </xf>
    <xf numFmtId="0" fontId="5" fillId="0" borderId="0" xfId="57" applyFont="1">
      <alignment vertical="top"/>
      <protection/>
    </xf>
    <xf numFmtId="0" fontId="5" fillId="0" borderId="0" xfId="57" applyFont="1" applyAlignment="1">
      <alignment/>
      <protection/>
    </xf>
    <xf numFmtId="0" fontId="10" fillId="0" borderId="0" xfId="57" applyFont="1" applyAlignment="1">
      <alignment wrapText="1"/>
      <protection/>
    </xf>
    <xf numFmtId="0" fontId="1" fillId="0" borderId="0" xfId="60">
      <alignment vertical="top"/>
      <protection/>
    </xf>
    <xf numFmtId="0" fontId="5" fillId="0" borderId="0" xfId="57" applyFont="1" applyAlignment="1">
      <alignment wrapText="1"/>
      <protection/>
    </xf>
    <xf numFmtId="168" fontId="12" fillId="0" borderId="0" xfId="50" applyFont="1" applyAlignment="1">
      <alignment horizontal="center" wrapText="1"/>
    </xf>
    <xf numFmtId="169" fontId="12" fillId="0" borderId="0" xfId="54" applyFont="1" applyAlignment="1">
      <alignment/>
    </xf>
    <xf numFmtId="0" fontId="12" fillId="0" borderId="0" xfId="59" applyFont="1" applyAlignment="1">
      <alignment/>
      <protection/>
    </xf>
    <xf numFmtId="0" fontId="13" fillId="0" borderId="0" xfId="59" applyFont="1" applyAlignment="1">
      <alignment/>
      <protection/>
    </xf>
    <xf numFmtId="49" fontId="14" fillId="0" borderId="0" xfId="59" applyNumberFormat="1" applyFont="1" applyAlignment="1">
      <alignment horizontal="center" wrapText="1"/>
      <protection/>
    </xf>
    <xf numFmtId="169" fontId="14" fillId="0" borderId="0" xfId="54" applyFont="1" applyAlignment="1">
      <alignment horizontal="center" wrapText="1"/>
    </xf>
    <xf numFmtId="0" fontId="12" fillId="0" borderId="0" xfId="50" applyNumberFormat="1" applyFont="1" applyAlignment="1">
      <alignment horizontal="center" wrapText="1"/>
    </xf>
    <xf numFmtId="49" fontId="12" fillId="0" borderId="0" xfId="59" applyNumberFormat="1" applyFont="1" applyAlignment="1">
      <alignment horizontal="center" wrapText="1"/>
      <protection/>
    </xf>
    <xf numFmtId="168" fontId="15" fillId="0" borderId="0" xfId="50" applyFont="1" applyAlignment="1">
      <alignment/>
    </xf>
    <xf numFmtId="169" fontId="13" fillId="0" borderId="0" xfId="54" applyFont="1" applyAlignment="1">
      <alignment/>
    </xf>
    <xf numFmtId="49" fontId="15" fillId="0" borderId="0" xfId="59" applyNumberFormat="1" applyFont="1" applyAlignment="1">
      <alignment horizontal="left"/>
      <protection/>
    </xf>
    <xf numFmtId="0" fontId="15" fillId="0" borderId="0" xfId="59" applyFont="1" applyAlignment="1">
      <alignment/>
      <protection/>
    </xf>
    <xf numFmtId="169" fontId="15" fillId="0" borderId="0" xfId="54" applyFont="1" applyAlignment="1">
      <alignment/>
    </xf>
    <xf numFmtId="168" fontId="15" fillId="0" borderId="0" xfId="50" applyFont="1" applyAlignment="1">
      <alignment horizontal="right"/>
    </xf>
    <xf numFmtId="169" fontId="15" fillId="0" borderId="0" xfId="54" applyFont="1" applyAlignment="1">
      <alignment horizontal="right"/>
    </xf>
    <xf numFmtId="168" fontId="16" fillId="0" borderId="0" xfId="50" applyFont="1" applyAlignment="1">
      <alignment horizontal="right"/>
    </xf>
    <xf numFmtId="169" fontId="16" fillId="0" borderId="0" xfId="54" applyFont="1" applyAlignment="1">
      <alignment/>
    </xf>
    <xf numFmtId="0" fontId="6" fillId="0" borderId="0" xfId="59" applyFont="1" applyAlignment="1">
      <alignment/>
      <protection/>
    </xf>
    <xf numFmtId="0" fontId="1" fillId="0" borderId="0" xfId="59" applyAlignment="1">
      <alignment/>
      <protection/>
    </xf>
    <xf numFmtId="168" fontId="17" fillId="0" borderId="0" xfId="50" applyFont="1" applyAlignment="1">
      <alignment horizontal="right"/>
    </xf>
    <xf numFmtId="169" fontId="18" fillId="0" borderId="0" xfId="54" applyFont="1" applyAlignment="1">
      <alignment/>
    </xf>
    <xf numFmtId="0" fontId="18" fillId="0" borderId="0" xfId="59" applyFont="1" applyAlignment="1">
      <alignment/>
      <protection/>
    </xf>
    <xf numFmtId="49" fontId="16" fillId="0" borderId="0" xfId="59" applyNumberFormat="1" applyFont="1" applyAlignment="1">
      <alignment horizontal="left"/>
      <protection/>
    </xf>
    <xf numFmtId="169" fontId="16" fillId="0" borderId="0" xfId="54" applyFont="1" applyAlignment="1">
      <alignment horizontal="right"/>
    </xf>
    <xf numFmtId="168" fontId="11" fillId="0" borderId="11" xfId="50" applyFont="1" applyBorder="1" applyAlignment="1">
      <alignment/>
    </xf>
    <xf numFmtId="49" fontId="17" fillId="0" borderId="0" xfId="59" applyNumberFormat="1" applyFont="1" applyAlignment="1">
      <alignment horizontal="left"/>
      <protection/>
    </xf>
    <xf numFmtId="169" fontId="17" fillId="0" borderId="0" xfId="54" applyFont="1" applyAlignment="1">
      <alignment horizontal="right"/>
    </xf>
    <xf numFmtId="49" fontId="15" fillId="0" borderId="0" xfId="59" applyNumberFormat="1" applyFont="1" applyAlignment="1">
      <alignment horizontal="center"/>
      <protection/>
    </xf>
    <xf numFmtId="0" fontId="15" fillId="0" borderId="0" xfId="59" applyFont="1" applyAlignment="1">
      <alignment horizontal="center"/>
      <protection/>
    </xf>
    <xf numFmtId="168" fontId="15" fillId="0" borderId="11" xfId="50" applyFont="1" applyBorder="1" applyAlignment="1">
      <alignment/>
    </xf>
    <xf numFmtId="168" fontId="19" fillId="0" borderId="0" xfId="50" applyFont="1" applyAlignment="1">
      <alignment horizontal="right"/>
    </xf>
    <xf numFmtId="169" fontId="19" fillId="0" borderId="0" xfId="54" applyFont="1" applyAlignment="1">
      <alignment/>
    </xf>
    <xf numFmtId="0" fontId="19" fillId="0" borderId="0" xfId="59" applyFont="1" applyAlignment="1">
      <alignment/>
      <protection/>
    </xf>
    <xf numFmtId="49" fontId="19" fillId="0" borderId="0" xfId="59" applyNumberFormat="1" applyFont="1" applyAlignment="1">
      <alignment horizontal="left"/>
      <protection/>
    </xf>
    <xf numFmtId="169" fontId="19" fillId="0" borderId="0" xfId="54" applyFont="1" applyAlignment="1">
      <alignment horizontal="right"/>
    </xf>
    <xf numFmtId="168" fontId="20" fillId="0" borderId="0" xfId="50" applyFont="1" applyAlignment="1">
      <alignment/>
    </xf>
    <xf numFmtId="0" fontId="20" fillId="0" borderId="0" xfId="59" applyFont="1" applyAlignment="1">
      <alignment/>
      <protection/>
    </xf>
    <xf numFmtId="169" fontId="20" fillId="0" borderId="0" xfId="54" applyFont="1" applyAlignment="1">
      <alignment/>
    </xf>
    <xf numFmtId="169" fontId="21" fillId="0" borderId="0" xfId="54" applyFont="1" applyAlignment="1">
      <alignment/>
    </xf>
    <xf numFmtId="0" fontId="21" fillId="0" borderId="0" xfId="59" applyFont="1" applyAlignment="1">
      <alignment/>
      <protection/>
    </xf>
    <xf numFmtId="168" fontId="19" fillId="33" borderId="0" xfId="50" applyFont="1" applyFill="1" applyAlignment="1">
      <alignment horizontal="right"/>
    </xf>
    <xf numFmtId="49" fontId="22" fillId="0" borderId="0" xfId="59" applyNumberFormat="1" applyFont="1" applyAlignment="1">
      <alignment horizontal="left"/>
      <protection/>
    </xf>
    <xf numFmtId="168" fontId="23" fillId="0" borderId="0" xfId="50" applyFont="1" applyAlignment="1">
      <alignment/>
    </xf>
    <xf numFmtId="0" fontId="20" fillId="0" borderId="0" xfId="59" applyFont="1" applyAlignment="1">
      <alignment horizontal="center"/>
      <protection/>
    </xf>
    <xf numFmtId="49" fontId="24" fillId="0" borderId="0" xfId="59" applyNumberFormat="1" applyFont="1" applyAlignment="1">
      <alignment horizontal="left"/>
      <protection/>
    </xf>
    <xf numFmtId="168" fontId="24" fillId="0" borderId="0" xfId="50" applyFont="1" applyAlignment="1">
      <alignment horizontal="right"/>
    </xf>
    <xf numFmtId="49" fontId="24" fillId="0" borderId="0" xfId="59" applyNumberFormat="1" applyFont="1" applyAlignment="1">
      <alignment horizontal="center"/>
      <protection/>
    </xf>
    <xf numFmtId="168" fontId="20" fillId="0" borderId="12" xfId="50" applyFont="1" applyBorder="1" applyAlignment="1">
      <alignment/>
    </xf>
    <xf numFmtId="0" fontId="25" fillId="0" borderId="0" xfId="59" applyFont="1" applyAlignment="1">
      <alignment/>
      <protection/>
    </xf>
    <xf numFmtId="168" fontId="20" fillId="33" borderId="0" xfId="50" applyFont="1" applyFill="1" applyAlignment="1">
      <alignment/>
    </xf>
    <xf numFmtId="0" fontId="11" fillId="0" borderId="0" xfId="59" applyFont="1" applyAlignment="1">
      <alignment/>
      <protection/>
    </xf>
    <xf numFmtId="49" fontId="26" fillId="0" borderId="0" xfId="59" applyNumberFormat="1" applyFont="1" applyAlignment="1">
      <alignment horizontal="center"/>
      <protection/>
    </xf>
    <xf numFmtId="169" fontId="23" fillId="0" borderId="0" xfId="54" applyFont="1" applyAlignment="1">
      <alignment/>
    </xf>
    <xf numFmtId="168" fontId="23" fillId="0" borderId="13" xfId="50" applyFont="1" applyBorder="1" applyAlignment="1">
      <alignment/>
    </xf>
    <xf numFmtId="0" fontId="1" fillId="0" borderId="0" xfId="59" applyAlignment="1">
      <alignment wrapText="1"/>
      <protection/>
    </xf>
    <xf numFmtId="0" fontId="16" fillId="0" borderId="0" xfId="59" applyFont="1" applyAlignment="1">
      <alignment horizontal="center" vertical="center" wrapText="1"/>
      <protection/>
    </xf>
    <xf numFmtId="166" fontId="4" fillId="0" borderId="0" xfId="0" applyNumberFormat="1" applyFont="1" applyAlignment="1">
      <alignment horizontal="right" vertical="top" wrapText="1"/>
    </xf>
    <xf numFmtId="166" fontId="2" fillId="0" borderId="10" xfId="0" applyNumberFormat="1" applyFont="1" applyBorder="1" applyAlignment="1">
      <alignment horizontal="right" vertical="top" wrapText="1"/>
    </xf>
    <xf numFmtId="166" fontId="8" fillId="0" borderId="0" xfId="0" applyNumberFormat="1" applyFont="1" applyAlignment="1">
      <alignment horizontal="right" vertical="top" wrapText="1"/>
    </xf>
    <xf numFmtId="166" fontId="3" fillId="0" borderId="0" xfId="0" applyNumberFormat="1" applyFont="1" applyAlignment="1">
      <alignment horizontal="right" vertical="top" wrapText="1"/>
    </xf>
    <xf numFmtId="166" fontId="4" fillId="0" borderId="0" xfId="0" applyNumberFormat="1" applyFont="1" applyAlignment="1">
      <alignment horizontal="right" vertical="top" wrapText="1"/>
    </xf>
    <xf numFmtId="0" fontId="5" fillId="0" borderId="0" xfId="57" applyFont="1" applyAlignment="1">
      <alignment horizontal="center" wrapText="1"/>
      <protection/>
    </xf>
    <xf numFmtId="0" fontId="2" fillId="0" borderId="0" xfId="0" applyFont="1" applyAlignment="1">
      <alignment horizontal="center" vertical="top" wrapText="1" readingOrder="1"/>
    </xf>
    <xf numFmtId="0" fontId="11" fillId="0" borderId="0" xfId="59" applyFont="1" applyAlignment="1">
      <alignment horizontal="center" vertical="center" wrapText="1"/>
      <protection/>
    </xf>
    <xf numFmtId="0" fontId="1" fillId="0" borderId="0" xfId="59" applyFont="1" applyAlignment="1">
      <alignment horizontal="center" wrapText="1"/>
      <protection/>
    </xf>
    <xf numFmtId="165" fontId="4" fillId="0" borderId="0" xfId="0" applyNumberFormat="1" applyFont="1" applyAlignment="1">
      <alignment vertical="top" wrapText="1"/>
    </xf>
  </cellXfs>
  <cellStyles count="70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Millares 2 2" xfId="50"/>
    <cellStyle name="Currency" xfId="51"/>
    <cellStyle name="Currency [0]" xfId="52"/>
    <cellStyle name="Moneda 2" xfId="53"/>
    <cellStyle name="Moneda 2 2" xfId="54"/>
    <cellStyle name="Neutral" xfId="55"/>
    <cellStyle name="Normal 2" xfId="56"/>
    <cellStyle name="Normal 2 2" xfId="57"/>
    <cellStyle name="Normal 3" xfId="58"/>
    <cellStyle name="Normal 3 2" xfId="59"/>
    <cellStyle name="Normal 4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F522D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800100</xdr:colOff>
      <xdr:row>2</xdr:row>
      <xdr:rowOff>381000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287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50"/>
  <sheetViews>
    <sheetView showGridLines="0" showOutlineSymbols="0" zoomScalePageLayoutView="0" workbookViewId="0" topLeftCell="A1">
      <pane ySplit="8" topLeftCell="A39" activePane="bottomLeft" state="frozen"/>
      <selection pane="topLeft" activeCell="A1" sqref="A1"/>
      <selection pane="bottomLeft" activeCell="K56" sqref="K56"/>
    </sheetView>
  </sheetViews>
  <sheetFormatPr defaultColWidth="6.8515625" defaultRowHeight="12.75" customHeight="1"/>
  <cols>
    <col min="1" max="2" width="1.7109375" style="7" customWidth="1"/>
    <col min="3" max="3" width="6.8515625" style="7" customWidth="1"/>
    <col min="4" max="4" width="9.00390625" style="7" customWidth="1"/>
    <col min="5" max="5" width="3.421875" style="0" customWidth="1"/>
    <col min="6" max="6" width="1.28515625" style="0" customWidth="1"/>
    <col min="7" max="7" width="3.421875" style="0" customWidth="1"/>
    <col min="8" max="8" width="7.140625" style="0" customWidth="1"/>
    <col min="9" max="9" width="25.00390625" style="0" customWidth="1"/>
    <col min="10" max="10" width="1.1484375" style="0" customWidth="1"/>
    <col min="11" max="11" width="17.00390625" style="0" customWidth="1"/>
    <col min="12" max="12" width="3.57421875" style="0" customWidth="1"/>
    <col min="13" max="13" width="3.00390625" style="0" customWidth="1"/>
    <col min="14" max="14" width="15.57421875" style="0" customWidth="1"/>
    <col min="15" max="15" width="3.00390625" style="0" customWidth="1"/>
    <col min="16" max="16" width="5.7109375" style="0" customWidth="1"/>
    <col min="17" max="17" width="10.57421875" style="0" customWidth="1"/>
    <col min="18" max="18" width="7.28125" style="0" customWidth="1"/>
  </cols>
  <sheetData>
    <row r="1" ht="12" customHeight="1"/>
    <row r="2" spans="1:17" ht="12" customHeight="1">
      <c r="A2" s="106" t="s">
        <v>54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</row>
    <row r="3" spans="1:17" ht="12" customHeight="1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</row>
    <row r="4" spans="1:17" ht="12" customHeight="1">
      <c r="A4" s="106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</row>
    <row r="5" spans="1:17" ht="21" customHeight="1">
      <c r="A5" s="106"/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</row>
    <row r="6" ht="18" customHeight="1"/>
    <row r="7" ht="6" customHeight="1"/>
    <row r="8" spans="11:18" s="1" customFormat="1" ht="12.75" customHeight="1">
      <c r="K8" s="34" t="s">
        <v>83</v>
      </c>
      <c r="L8" s="6"/>
      <c r="N8" s="34" t="s">
        <v>84</v>
      </c>
      <c r="Q8" s="33" t="s">
        <v>0</v>
      </c>
      <c r="R8" s="33"/>
    </row>
    <row r="9" ht="7.5" customHeight="1"/>
    <row r="10" spans="1:17" s="3" customFormat="1" ht="14.25" customHeight="1">
      <c r="A10" s="26" t="s">
        <v>1</v>
      </c>
      <c r="B10" s="26"/>
      <c r="C10" s="26"/>
      <c r="D10" s="26"/>
      <c r="K10" s="15">
        <f>+K11+K17</f>
        <v>19072835.44</v>
      </c>
      <c r="N10" s="22">
        <f>+N11+N17</f>
        <v>18457164.490000002</v>
      </c>
      <c r="P10" s="102">
        <f aca="true" t="shared" si="0" ref="P10:P18">+N10-K10</f>
        <v>-615670.9499999993</v>
      </c>
      <c r="Q10" s="102"/>
    </row>
    <row r="11" spans="1:17" s="3" customFormat="1" ht="13.5" customHeight="1">
      <c r="A11" s="21"/>
      <c r="B11" s="27" t="s">
        <v>2</v>
      </c>
      <c r="C11" s="27"/>
      <c r="D11" s="27"/>
      <c r="E11" s="11"/>
      <c r="K11" s="17">
        <f>SUM(K12:K16)</f>
        <v>8649674.74</v>
      </c>
      <c r="N11" s="17">
        <f>SUM(N12:N16)</f>
        <v>7312645.140000001</v>
      </c>
      <c r="P11" s="103">
        <f t="shared" si="0"/>
        <v>-1337029.5999999996</v>
      </c>
      <c r="Q11" s="103"/>
    </row>
    <row r="12" spans="3:17" ht="12.75" customHeight="1">
      <c r="C12" s="30" t="s">
        <v>3</v>
      </c>
      <c r="D12" s="28" t="s">
        <v>30</v>
      </c>
      <c r="E12" s="10"/>
      <c r="F12" s="10"/>
      <c r="G12" s="10"/>
      <c r="H12" s="10"/>
      <c r="I12" s="10"/>
      <c r="J12" s="2"/>
      <c r="K12" s="38">
        <v>1894152.68</v>
      </c>
      <c r="L12" s="2"/>
      <c r="M12" s="2"/>
      <c r="N12" s="38">
        <v>712370.42</v>
      </c>
      <c r="O12" s="2"/>
      <c r="P12" s="104">
        <f t="shared" si="0"/>
        <v>-1181782.2599999998</v>
      </c>
      <c r="Q12" s="104"/>
    </row>
    <row r="13" spans="3:17" ht="12.75" customHeight="1">
      <c r="C13" s="30" t="s">
        <v>4</v>
      </c>
      <c r="D13" s="28" t="s">
        <v>31</v>
      </c>
      <c r="E13" s="10"/>
      <c r="F13" s="10"/>
      <c r="G13" s="10"/>
      <c r="H13" s="10"/>
      <c r="I13" s="10"/>
      <c r="J13" s="2"/>
      <c r="K13" s="38">
        <v>396034.67</v>
      </c>
      <c r="L13" s="2"/>
      <c r="M13" s="2"/>
      <c r="N13" s="38">
        <v>396034.67</v>
      </c>
      <c r="O13" s="2"/>
      <c r="P13" s="104">
        <f t="shared" si="0"/>
        <v>0</v>
      </c>
      <c r="Q13" s="104"/>
    </row>
    <row r="14" spans="3:17" ht="12.75" customHeight="1">
      <c r="C14" s="30" t="s">
        <v>5</v>
      </c>
      <c r="D14" s="28" t="s">
        <v>32</v>
      </c>
      <c r="E14" s="10"/>
      <c r="F14" s="10"/>
      <c r="G14" s="10"/>
      <c r="H14" s="10"/>
      <c r="I14" s="10"/>
      <c r="J14" s="2"/>
      <c r="K14" s="38">
        <v>1693766.81</v>
      </c>
      <c r="L14" s="2"/>
      <c r="M14" s="2"/>
      <c r="N14" s="38">
        <v>1857022.7</v>
      </c>
      <c r="O14" s="2"/>
      <c r="P14" s="104">
        <f t="shared" si="0"/>
        <v>163255.8899999999</v>
      </c>
      <c r="Q14" s="104"/>
    </row>
    <row r="15" spans="3:17" ht="12.75" customHeight="1">
      <c r="C15" s="30" t="s">
        <v>6</v>
      </c>
      <c r="D15" s="28" t="s">
        <v>33</v>
      </c>
      <c r="E15" s="10"/>
      <c r="F15" s="10"/>
      <c r="G15" s="10"/>
      <c r="H15" s="10"/>
      <c r="I15" s="10"/>
      <c r="J15" s="2"/>
      <c r="K15" s="38">
        <v>4028967.1</v>
      </c>
      <c r="L15" s="2"/>
      <c r="M15" s="2"/>
      <c r="N15" s="38">
        <v>3830149.45</v>
      </c>
      <c r="O15" s="2"/>
      <c r="P15" s="104">
        <f t="shared" si="0"/>
        <v>-198817.6499999999</v>
      </c>
      <c r="Q15" s="104"/>
    </row>
    <row r="16" spans="3:17" ht="12.75" customHeight="1">
      <c r="C16" s="30" t="s">
        <v>7</v>
      </c>
      <c r="D16" s="28" t="s">
        <v>34</v>
      </c>
      <c r="E16" s="10"/>
      <c r="F16" s="10"/>
      <c r="G16" s="10"/>
      <c r="H16" s="10"/>
      <c r="I16" s="10"/>
      <c r="J16" s="2"/>
      <c r="K16" s="38">
        <v>636753.48</v>
      </c>
      <c r="L16" s="2"/>
      <c r="M16" s="2"/>
      <c r="N16" s="38">
        <v>517067.9</v>
      </c>
      <c r="O16" s="2"/>
      <c r="P16" s="104">
        <f t="shared" si="0"/>
        <v>-119685.57999999996</v>
      </c>
      <c r="Q16" s="104"/>
    </row>
    <row r="17" spans="1:17" s="3" customFormat="1" ht="13.5" customHeight="1">
      <c r="A17" s="21"/>
      <c r="B17" s="27" t="s">
        <v>8</v>
      </c>
      <c r="C17" s="27"/>
      <c r="D17" s="27"/>
      <c r="E17" s="11"/>
      <c r="K17" s="17">
        <f>SUM(K18:K22)</f>
        <v>10423160.700000001</v>
      </c>
      <c r="N17" s="17">
        <f>SUM(N18:N22)</f>
        <v>11144519.350000001</v>
      </c>
      <c r="P17" s="103">
        <f t="shared" si="0"/>
        <v>721358.6500000004</v>
      </c>
      <c r="Q17" s="103"/>
    </row>
    <row r="18" spans="3:17" ht="12.75" customHeight="1">
      <c r="C18" s="30" t="s">
        <v>9</v>
      </c>
      <c r="D18" s="28" t="s">
        <v>35</v>
      </c>
      <c r="E18" s="10"/>
      <c r="F18" s="10"/>
      <c r="G18" s="10"/>
      <c r="H18" s="10"/>
      <c r="I18" s="10"/>
      <c r="J18" s="2"/>
      <c r="K18" s="12">
        <v>16530666.37</v>
      </c>
      <c r="L18" s="2"/>
      <c r="M18" s="2"/>
      <c r="N18" s="12">
        <v>15455477.22</v>
      </c>
      <c r="O18" s="2"/>
      <c r="P18" s="104">
        <f t="shared" si="0"/>
        <v>-1075189.1499999985</v>
      </c>
      <c r="Q18" s="104"/>
    </row>
    <row r="19" spans="3:17" ht="12.75" customHeight="1">
      <c r="C19" s="30" t="s">
        <v>10</v>
      </c>
      <c r="D19" s="28" t="s">
        <v>36</v>
      </c>
      <c r="E19" s="10"/>
      <c r="F19" s="10"/>
      <c r="G19" s="10"/>
      <c r="H19" s="10"/>
      <c r="I19" s="10"/>
      <c r="J19" s="2"/>
      <c r="K19" s="38">
        <v>-6736378.96</v>
      </c>
      <c r="L19" s="2"/>
      <c r="M19" s="2"/>
      <c r="N19" s="38">
        <v>-5822141.01</v>
      </c>
      <c r="O19" s="2"/>
      <c r="P19" s="104">
        <f>+N19-K19</f>
        <v>914237.9500000002</v>
      </c>
      <c r="Q19" s="104"/>
    </row>
    <row r="20" spans="3:17" ht="12.75" customHeight="1">
      <c r="C20" s="30" t="s">
        <v>11</v>
      </c>
      <c r="D20" s="28" t="s">
        <v>37</v>
      </c>
      <c r="E20" s="10"/>
      <c r="F20" s="10"/>
      <c r="G20" s="10"/>
      <c r="H20" s="10"/>
      <c r="I20" s="10"/>
      <c r="J20" s="2"/>
      <c r="K20" s="38">
        <v>9018.74</v>
      </c>
      <c r="L20" s="2"/>
      <c r="M20" s="2"/>
      <c r="N20" s="38">
        <v>14419.99</v>
      </c>
      <c r="O20" s="2"/>
      <c r="P20" s="104">
        <f>+N20-K20</f>
        <v>5401.25</v>
      </c>
      <c r="Q20" s="104"/>
    </row>
    <row r="21" spans="3:17" ht="12.75" customHeight="1">
      <c r="C21" s="30">
        <v>1207</v>
      </c>
      <c r="D21" s="37" t="s">
        <v>53</v>
      </c>
      <c r="E21" s="10"/>
      <c r="F21" s="10"/>
      <c r="G21" s="10"/>
      <c r="H21" s="10"/>
      <c r="I21" s="10"/>
      <c r="J21" s="2"/>
      <c r="K21" s="38"/>
      <c r="L21" s="2"/>
      <c r="M21" s="2"/>
      <c r="N21" s="38"/>
      <c r="O21" s="2"/>
      <c r="P21" s="104">
        <f>+N21-K21</f>
        <v>0</v>
      </c>
      <c r="Q21" s="104"/>
    </row>
    <row r="22" spans="3:17" ht="12.75" customHeight="1">
      <c r="C22" s="30" t="s">
        <v>12</v>
      </c>
      <c r="D22" s="28" t="s">
        <v>38</v>
      </c>
      <c r="E22" s="10"/>
      <c r="F22" s="10"/>
      <c r="G22" s="10"/>
      <c r="H22" s="10"/>
      <c r="I22" s="10"/>
      <c r="J22" s="2"/>
      <c r="K22" s="38">
        <v>619854.55</v>
      </c>
      <c r="L22" s="2"/>
      <c r="M22" s="2"/>
      <c r="N22" s="38">
        <v>1496763.1500000001</v>
      </c>
      <c r="O22" s="2"/>
      <c r="P22" s="104">
        <f>+N22-K22</f>
        <v>876908.6000000001</v>
      </c>
      <c r="Q22" s="104"/>
    </row>
    <row r="23" ht="3.75" customHeight="1" thickBot="1"/>
    <row r="24" spans="1:17" s="3" customFormat="1" ht="15.75" customHeight="1" thickBot="1" thickTop="1">
      <c r="A24" s="21"/>
      <c r="B24" s="21"/>
      <c r="C24" s="21"/>
      <c r="D24" s="21"/>
      <c r="E24" s="32" t="s">
        <v>51</v>
      </c>
      <c r="F24" s="18"/>
      <c r="G24" s="18"/>
      <c r="H24" s="18"/>
      <c r="I24" s="18"/>
      <c r="J24" s="25"/>
      <c r="K24" s="8">
        <f>+K10</f>
        <v>19072835.44</v>
      </c>
      <c r="N24" s="25">
        <f>+N10</f>
        <v>18457164.490000002</v>
      </c>
      <c r="P24" s="101">
        <f>+N24-K24</f>
        <v>-615670.9499999993</v>
      </c>
      <c r="Q24" s="101"/>
    </row>
    <row r="25" spans="1:4" s="3" customFormat="1" ht="9" customHeight="1" thickTop="1">
      <c r="A25" s="21"/>
      <c r="B25" s="21"/>
      <c r="C25" s="21"/>
      <c r="D25" s="21"/>
    </row>
    <row r="26" spans="1:17" s="3" customFormat="1" ht="14.25" customHeight="1">
      <c r="A26" s="26" t="s">
        <v>13</v>
      </c>
      <c r="B26" s="26"/>
      <c r="C26" s="26"/>
      <c r="D26" s="26"/>
      <c r="K26" s="15">
        <f>+K27+K34</f>
        <v>12075227.82</v>
      </c>
      <c r="N26" s="22">
        <f>+N27+N34</f>
        <v>11654340.11</v>
      </c>
      <c r="P26" s="102">
        <f>+N26-K26</f>
        <v>-420887.7100000009</v>
      </c>
      <c r="Q26" s="102"/>
    </row>
    <row r="27" spans="1:17" s="3" customFormat="1" ht="13.5" customHeight="1">
      <c r="A27" s="21"/>
      <c r="B27" s="27" t="s">
        <v>14</v>
      </c>
      <c r="C27" s="27"/>
      <c r="D27" s="27"/>
      <c r="E27" s="11"/>
      <c r="K27" s="17">
        <f>SUM(K28:K33)</f>
        <v>6705512.409999999</v>
      </c>
      <c r="N27" s="24">
        <f>SUM(N28:N33)</f>
        <v>6423289.66</v>
      </c>
      <c r="P27" s="103">
        <f>+N27-K27</f>
        <v>-282222.74999999907</v>
      </c>
      <c r="Q27" s="103"/>
    </row>
    <row r="28" spans="3:17" ht="12.75" customHeight="1">
      <c r="C28" s="30" t="s">
        <v>15</v>
      </c>
      <c r="D28" s="28" t="s">
        <v>39</v>
      </c>
      <c r="E28" s="10"/>
      <c r="F28" s="10"/>
      <c r="G28" s="10"/>
      <c r="H28" s="10"/>
      <c r="I28" s="10"/>
      <c r="K28" s="38">
        <v>5361986.01</v>
      </c>
      <c r="N28" s="38">
        <v>4705240.5</v>
      </c>
      <c r="P28" s="100">
        <f aca="true" t="shared" si="1" ref="P28:P33">+K28-N28</f>
        <v>656745.5099999998</v>
      </c>
      <c r="Q28" s="100"/>
    </row>
    <row r="29" spans="3:17" ht="12.75" customHeight="1">
      <c r="C29" s="30" t="s">
        <v>16</v>
      </c>
      <c r="D29" s="28" t="s">
        <v>40</v>
      </c>
      <c r="E29" s="10"/>
      <c r="F29" s="10"/>
      <c r="G29" s="10"/>
      <c r="H29" s="10"/>
      <c r="I29" s="10"/>
      <c r="K29" s="38">
        <v>1031022.28</v>
      </c>
      <c r="N29" s="38">
        <v>1515052.56</v>
      </c>
      <c r="P29" s="100">
        <f t="shared" si="1"/>
        <v>-484030.28</v>
      </c>
      <c r="Q29" s="100"/>
    </row>
    <row r="30" spans="3:17" ht="12.75" customHeight="1">
      <c r="C30" s="30" t="s">
        <v>17</v>
      </c>
      <c r="D30" s="28" t="s">
        <v>41</v>
      </c>
      <c r="E30" s="10"/>
      <c r="F30" s="10"/>
      <c r="G30" s="10"/>
      <c r="H30" s="10"/>
      <c r="I30" s="10"/>
      <c r="K30" s="38">
        <v>139957.77</v>
      </c>
      <c r="N30" s="38">
        <v>54869.79</v>
      </c>
      <c r="P30" s="100">
        <f t="shared" si="1"/>
        <v>85087.97999999998</v>
      </c>
      <c r="Q30" s="100"/>
    </row>
    <row r="31" spans="3:17" ht="12.75" customHeight="1">
      <c r="C31" s="30" t="s">
        <v>18</v>
      </c>
      <c r="D31" s="28" t="s">
        <v>42</v>
      </c>
      <c r="E31" s="10"/>
      <c r="F31" s="10"/>
      <c r="G31" s="10"/>
      <c r="H31" s="10"/>
      <c r="I31" s="10"/>
      <c r="K31" s="38">
        <v>172363.02</v>
      </c>
      <c r="N31" s="38">
        <v>134271.33</v>
      </c>
      <c r="P31" s="100">
        <f t="shared" si="1"/>
        <v>38091.69</v>
      </c>
      <c r="Q31" s="100"/>
    </row>
    <row r="32" spans="3:17" ht="12.75" customHeight="1">
      <c r="C32" s="30" t="s">
        <v>19</v>
      </c>
      <c r="D32" s="28" t="s">
        <v>43</v>
      </c>
      <c r="E32" s="10"/>
      <c r="F32" s="10"/>
      <c r="G32" s="10"/>
      <c r="H32" s="10"/>
      <c r="I32" s="10"/>
      <c r="K32" s="38">
        <v>183.33</v>
      </c>
      <c r="N32" s="38">
        <v>183.26</v>
      </c>
      <c r="P32" s="100">
        <f t="shared" si="1"/>
        <v>0.0700000000000216</v>
      </c>
      <c r="Q32" s="100"/>
    </row>
    <row r="33" spans="3:17" ht="12.75" customHeight="1">
      <c r="C33" s="30">
        <v>2110</v>
      </c>
      <c r="D33" s="37" t="s">
        <v>52</v>
      </c>
      <c r="E33" s="10"/>
      <c r="F33" s="10"/>
      <c r="G33" s="10"/>
      <c r="H33" s="10"/>
      <c r="I33" s="10"/>
      <c r="K33" s="38">
        <v>0</v>
      </c>
      <c r="N33" s="38">
        <v>13672.22</v>
      </c>
      <c r="P33" s="100">
        <f t="shared" si="1"/>
        <v>-13672.22</v>
      </c>
      <c r="Q33" s="100"/>
    </row>
    <row r="34" spans="2:17" ht="13.5" customHeight="1">
      <c r="B34" s="29" t="s">
        <v>20</v>
      </c>
      <c r="C34" s="29"/>
      <c r="D34" s="29"/>
      <c r="E34" s="9"/>
      <c r="K34" s="16">
        <f>SUM(K35:K36)</f>
        <v>5369715.41</v>
      </c>
      <c r="N34" s="23">
        <f>SUM(N35:N36)</f>
        <v>5231050.45</v>
      </c>
      <c r="P34" s="103">
        <f>+N34-K34</f>
        <v>-138664.95999999996</v>
      </c>
      <c r="Q34" s="103"/>
    </row>
    <row r="35" spans="3:17" ht="12.75" customHeight="1">
      <c r="C35" s="30" t="s">
        <v>21</v>
      </c>
      <c r="D35" s="28" t="s">
        <v>44</v>
      </c>
      <c r="E35" s="10"/>
      <c r="F35" s="10"/>
      <c r="G35" s="10"/>
      <c r="H35" s="10"/>
      <c r="I35" s="10"/>
      <c r="K35" s="38">
        <v>5195000</v>
      </c>
      <c r="N35" s="38">
        <v>5056335.04</v>
      </c>
      <c r="P35" s="100">
        <f>+K35-N35</f>
        <v>138664.95999999996</v>
      </c>
      <c r="Q35" s="100"/>
    </row>
    <row r="36" spans="3:17" ht="12.75" customHeight="1">
      <c r="C36" s="30" t="s">
        <v>22</v>
      </c>
      <c r="D36" s="28" t="s">
        <v>45</v>
      </c>
      <c r="E36" s="10"/>
      <c r="F36" s="10"/>
      <c r="G36" s="10"/>
      <c r="H36" s="10"/>
      <c r="I36" s="10"/>
      <c r="K36" s="38">
        <v>174715.41</v>
      </c>
      <c r="N36" s="38">
        <v>174715.41</v>
      </c>
      <c r="P36" s="100">
        <f>+K36-N36</f>
        <v>0</v>
      </c>
      <c r="Q36" s="100"/>
    </row>
    <row r="37" ht="6" customHeight="1"/>
    <row r="38" spans="1:17" s="3" customFormat="1" ht="14.25" customHeight="1">
      <c r="A38" s="26" t="s">
        <v>23</v>
      </c>
      <c r="B38" s="26"/>
      <c r="C38" s="26"/>
      <c r="D38" s="26"/>
      <c r="K38" s="15">
        <f>+K39</f>
        <v>6997607.62</v>
      </c>
      <c r="N38" s="22">
        <f>+N39</f>
        <v>6802824.38</v>
      </c>
      <c r="P38" s="102">
        <f>+N38-K38</f>
        <v>-194783.24000000022</v>
      </c>
      <c r="Q38" s="102"/>
    </row>
    <row r="39" spans="1:17" s="3" customFormat="1" ht="13.5" customHeight="1">
      <c r="A39" s="21"/>
      <c r="B39" s="27" t="s">
        <v>23</v>
      </c>
      <c r="C39" s="27"/>
      <c r="D39" s="27"/>
      <c r="E39" s="11"/>
      <c r="K39" s="14">
        <f>SUM(K40:L44)</f>
        <v>6997607.62</v>
      </c>
      <c r="N39" s="14">
        <f>SUM(N40:O44)</f>
        <v>6802824.38</v>
      </c>
      <c r="P39" s="103">
        <f>+N39-K39</f>
        <v>-194783.24000000022</v>
      </c>
      <c r="Q39" s="103"/>
    </row>
    <row r="40" spans="1:17" s="2" customFormat="1" ht="11.25" customHeight="1">
      <c r="A40" s="20"/>
      <c r="B40" s="20"/>
      <c r="C40" s="31" t="s">
        <v>24</v>
      </c>
      <c r="D40" s="28" t="s">
        <v>46</v>
      </c>
      <c r="E40" s="10"/>
      <c r="F40" s="10"/>
      <c r="G40" s="10"/>
      <c r="H40" s="10"/>
      <c r="I40" s="10"/>
      <c r="K40" s="38">
        <v>3150000</v>
      </c>
      <c r="N40" s="38">
        <v>3150000</v>
      </c>
      <c r="P40" s="100">
        <f>+K40-N40</f>
        <v>0</v>
      </c>
      <c r="Q40" s="100"/>
    </row>
    <row r="41" spans="1:17" s="2" customFormat="1" ht="11.25">
      <c r="A41" s="20"/>
      <c r="B41" s="20"/>
      <c r="C41" s="31" t="s">
        <v>25</v>
      </c>
      <c r="D41" s="28" t="s">
        <v>47</v>
      </c>
      <c r="E41" s="10"/>
      <c r="F41" s="10"/>
      <c r="G41" s="10"/>
      <c r="H41" s="10"/>
      <c r="I41" s="10"/>
      <c r="K41" s="38">
        <v>630000</v>
      </c>
      <c r="N41" s="38">
        <v>630000</v>
      </c>
      <c r="P41" s="100">
        <f>+K41-N41</f>
        <v>0</v>
      </c>
      <c r="Q41" s="100"/>
    </row>
    <row r="42" spans="1:17" s="2" customFormat="1" ht="11.25" customHeight="1">
      <c r="A42" s="20"/>
      <c r="B42" s="20"/>
      <c r="C42" s="31" t="s">
        <v>26</v>
      </c>
      <c r="D42" s="28" t="s">
        <v>48</v>
      </c>
      <c r="E42" s="10"/>
      <c r="F42" s="10"/>
      <c r="G42" s="10"/>
      <c r="H42" s="10"/>
      <c r="I42" s="10"/>
      <c r="K42" s="38">
        <f>2730510.38-600000</f>
        <v>2130510.38</v>
      </c>
      <c r="N42" s="38">
        <v>1839214.38</v>
      </c>
      <c r="P42" s="100">
        <f>+K42-N42</f>
        <v>291296</v>
      </c>
      <c r="Q42" s="100"/>
    </row>
    <row r="43" spans="1:17" s="2" customFormat="1" ht="11.25" customHeight="1">
      <c r="A43" s="20"/>
      <c r="B43" s="20"/>
      <c r="C43" s="31" t="s">
        <v>27</v>
      </c>
      <c r="D43" s="28" t="s">
        <v>49</v>
      </c>
      <c r="E43" s="10"/>
      <c r="F43" s="10"/>
      <c r="G43" s="10"/>
      <c r="H43" s="10"/>
      <c r="I43" s="10"/>
      <c r="J43" s="13"/>
      <c r="K43" s="109">
        <v>771089.3200000001</v>
      </c>
      <c r="N43" s="109">
        <v>867602.0800000001</v>
      </c>
      <c r="P43" s="100">
        <f>+K43-N43</f>
        <v>-96512.76000000001</v>
      </c>
      <c r="Q43" s="100"/>
    </row>
    <row r="44" spans="1:17" s="2" customFormat="1" ht="10.5" customHeight="1">
      <c r="A44" s="20"/>
      <c r="B44" s="20"/>
      <c r="C44" s="31" t="s">
        <v>28</v>
      </c>
      <c r="D44" s="28" t="s">
        <v>50</v>
      </c>
      <c r="E44" s="10"/>
      <c r="F44" s="10"/>
      <c r="G44" s="10"/>
      <c r="H44" s="10"/>
      <c r="I44" s="10"/>
      <c r="K44" s="38">
        <v>316007.92</v>
      </c>
      <c r="N44" s="38">
        <v>316007.92</v>
      </c>
      <c r="P44" s="100">
        <f>+K44-N44</f>
        <v>0</v>
      </c>
      <c r="Q44" s="100"/>
    </row>
    <row r="45" ht="6.75" customHeight="1" thickBot="1"/>
    <row r="46" spans="1:17" s="5" customFormat="1" ht="13.5" thickBot="1" thickTop="1">
      <c r="A46" s="19"/>
      <c r="B46" s="19"/>
      <c r="C46" s="19"/>
      <c r="D46" s="19"/>
      <c r="E46" s="4" t="s">
        <v>29</v>
      </c>
      <c r="J46" s="8"/>
      <c r="K46" s="8">
        <f>+K26+K38</f>
        <v>19072835.44</v>
      </c>
      <c r="N46" s="8">
        <f>+N26+N38</f>
        <v>18457164.49</v>
      </c>
      <c r="P46" s="101">
        <f>+N46-K46</f>
        <v>-615670.950000003</v>
      </c>
      <c r="Q46" s="101"/>
    </row>
    <row r="47" spans="11:14" ht="13.5" customHeight="1" thickTop="1">
      <c r="K47" s="36">
        <f>+K46-K24</f>
        <v>0</v>
      </c>
      <c r="N47" s="36">
        <f>+N46-N24</f>
        <v>0</v>
      </c>
    </row>
    <row r="48" ht="14.25" customHeight="1">
      <c r="K48" s="35"/>
    </row>
    <row r="49" spans="1:256" s="42" customFormat="1" ht="26.25" customHeight="1">
      <c r="A49" s="39"/>
      <c r="B49" s="40"/>
      <c r="C49" s="40"/>
      <c r="D49" s="105" t="s">
        <v>55</v>
      </c>
      <c r="E49" s="105"/>
      <c r="F49" s="105"/>
      <c r="G49" s="105"/>
      <c r="H49" s="105"/>
      <c r="I49" s="105"/>
      <c r="J49" s="41"/>
      <c r="K49" s="105" t="s">
        <v>56</v>
      </c>
      <c r="L49" s="105"/>
      <c r="M49" s="105"/>
      <c r="N49" s="105"/>
      <c r="O49" s="105"/>
      <c r="Q49" s="43"/>
      <c r="R49" s="43"/>
      <c r="S49" s="43"/>
      <c r="T49" s="43"/>
      <c r="U49" s="43"/>
      <c r="V49" s="43"/>
      <c r="W49" s="43"/>
      <c r="X49" s="43"/>
      <c r="Y49" s="43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39"/>
      <c r="BR49" s="39"/>
      <c r="BS49" s="39"/>
      <c r="BT49" s="39"/>
      <c r="BU49" s="39"/>
      <c r="BV49" s="39"/>
      <c r="BW49" s="39"/>
      <c r="BX49" s="39"/>
      <c r="BY49" s="39"/>
      <c r="BZ49" s="39"/>
      <c r="CA49" s="39"/>
      <c r="CB49" s="39"/>
      <c r="CC49" s="39"/>
      <c r="CD49" s="39"/>
      <c r="CE49" s="39"/>
      <c r="CF49" s="39"/>
      <c r="CG49" s="39"/>
      <c r="CH49" s="39"/>
      <c r="CI49" s="39"/>
      <c r="CJ49" s="39"/>
      <c r="CK49" s="39"/>
      <c r="CL49" s="39"/>
      <c r="CM49" s="39"/>
      <c r="CN49" s="39"/>
      <c r="CO49" s="39"/>
      <c r="CP49" s="39"/>
      <c r="CQ49" s="39"/>
      <c r="CR49" s="39"/>
      <c r="CS49" s="39"/>
      <c r="CT49" s="39"/>
      <c r="CU49" s="39"/>
      <c r="CV49" s="39"/>
      <c r="CW49" s="39"/>
      <c r="CX49" s="39"/>
      <c r="CY49" s="39"/>
      <c r="CZ49" s="39"/>
      <c r="DA49" s="39"/>
      <c r="DB49" s="39"/>
      <c r="DC49" s="39"/>
      <c r="DD49" s="39"/>
      <c r="DE49" s="39"/>
      <c r="DF49" s="39"/>
      <c r="DG49" s="39"/>
      <c r="DH49" s="39"/>
      <c r="DI49" s="39"/>
      <c r="DJ49" s="39"/>
      <c r="DK49" s="39"/>
      <c r="DL49" s="39"/>
      <c r="DM49" s="39"/>
      <c r="DN49" s="39"/>
      <c r="DO49" s="39"/>
      <c r="DP49" s="39"/>
      <c r="DQ49" s="39"/>
      <c r="DR49" s="39"/>
      <c r="DS49" s="39"/>
      <c r="DT49" s="39"/>
      <c r="DU49" s="39"/>
      <c r="DV49" s="39"/>
      <c r="DW49" s="39"/>
      <c r="DX49" s="39"/>
      <c r="DY49" s="39"/>
      <c r="DZ49" s="39"/>
      <c r="EA49" s="39"/>
      <c r="EB49" s="39"/>
      <c r="EC49" s="39"/>
      <c r="ED49" s="39"/>
      <c r="EE49" s="39"/>
      <c r="EF49" s="39"/>
      <c r="EG49" s="39"/>
      <c r="EH49" s="39"/>
      <c r="EI49" s="39"/>
      <c r="EJ49" s="39"/>
      <c r="EK49" s="39"/>
      <c r="EL49" s="39"/>
      <c r="EM49" s="39"/>
      <c r="EN49" s="39"/>
      <c r="EO49" s="39"/>
      <c r="EP49" s="39"/>
      <c r="EQ49" s="39"/>
      <c r="ER49" s="39"/>
      <c r="ES49" s="39"/>
      <c r="ET49" s="39"/>
      <c r="EU49" s="39"/>
      <c r="EV49" s="39"/>
      <c r="EW49" s="39"/>
      <c r="EX49" s="39"/>
      <c r="EY49" s="39"/>
      <c r="EZ49" s="39"/>
      <c r="FA49" s="39"/>
      <c r="FB49" s="39"/>
      <c r="FC49" s="39"/>
      <c r="FD49" s="39"/>
      <c r="FE49" s="39"/>
      <c r="FF49" s="39"/>
      <c r="FG49" s="39"/>
      <c r="FH49" s="39"/>
      <c r="FI49" s="39"/>
      <c r="FJ49" s="39"/>
      <c r="FK49" s="39"/>
      <c r="FL49" s="39"/>
      <c r="FM49" s="39"/>
      <c r="FN49" s="39"/>
      <c r="FO49" s="39"/>
      <c r="FP49" s="39"/>
      <c r="FQ49" s="39"/>
      <c r="FR49" s="39"/>
      <c r="FS49" s="39"/>
      <c r="FT49" s="39"/>
      <c r="FU49" s="39"/>
      <c r="FV49" s="39"/>
      <c r="FW49" s="39"/>
      <c r="FX49" s="39"/>
      <c r="FY49" s="39"/>
      <c r="FZ49" s="39"/>
      <c r="GA49" s="39"/>
      <c r="GB49" s="39"/>
      <c r="GC49" s="39"/>
      <c r="GD49" s="39"/>
      <c r="GE49" s="39"/>
      <c r="GF49" s="39"/>
      <c r="GG49" s="39"/>
      <c r="GH49" s="39"/>
      <c r="GI49" s="39"/>
      <c r="GJ49" s="39"/>
      <c r="GK49" s="39"/>
      <c r="GL49" s="39"/>
      <c r="GM49" s="39"/>
      <c r="GN49" s="39"/>
      <c r="GO49" s="39"/>
      <c r="GP49" s="39"/>
      <c r="GQ49" s="39"/>
      <c r="GR49" s="39"/>
      <c r="GS49" s="39"/>
      <c r="GT49" s="39"/>
      <c r="GU49" s="39"/>
      <c r="GV49" s="39"/>
      <c r="GW49" s="39"/>
      <c r="GX49" s="39"/>
      <c r="GY49" s="39"/>
      <c r="GZ49" s="39"/>
      <c r="HA49" s="39"/>
      <c r="HB49" s="39"/>
      <c r="HC49" s="39"/>
      <c r="HD49" s="39"/>
      <c r="HE49" s="39"/>
      <c r="HF49" s="39"/>
      <c r="HG49" s="39"/>
      <c r="HH49" s="39"/>
      <c r="HI49" s="39"/>
      <c r="HJ49" s="39"/>
      <c r="HK49" s="39"/>
      <c r="HL49" s="39"/>
      <c r="HM49" s="39"/>
      <c r="HN49" s="39"/>
      <c r="HO49" s="39"/>
      <c r="HP49" s="39"/>
      <c r="HQ49" s="39"/>
      <c r="HR49" s="39"/>
      <c r="HS49" s="39"/>
      <c r="HT49" s="39"/>
      <c r="HU49" s="39"/>
      <c r="HV49" s="39"/>
      <c r="HW49" s="39"/>
      <c r="HX49" s="39"/>
      <c r="HY49" s="39"/>
      <c r="HZ49" s="39"/>
      <c r="IA49" s="39"/>
      <c r="IB49" s="39"/>
      <c r="IC49" s="39"/>
      <c r="ID49" s="39"/>
      <c r="IE49" s="39"/>
      <c r="IF49" s="39"/>
      <c r="IG49" s="39"/>
      <c r="IH49" s="39"/>
      <c r="II49" s="39"/>
      <c r="IJ49" s="39"/>
      <c r="IK49" s="39"/>
      <c r="IL49" s="39"/>
      <c r="IM49" s="39"/>
      <c r="IN49" s="39"/>
      <c r="IO49" s="39"/>
      <c r="IP49" s="39"/>
      <c r="IQ49" s="39"/>
      <c r="IR49" s="39"/>
      <c r="IS49" s="39"/>
      <c r="IT49" s="39"/>
      <c r="IU49" s="39"/>
      <c r="IV49" s="39"/>
    </row>
    <row r="50" spans="5:9" ht="12.75" customHeight="1">
      <c r="E50" s="7"/>
      <c r="F50" s="7"/>
      <c r="G50" s="7"/>
      <c r="H50" s="7"/>
      <c r="I50" s="7"/>
    </row>
  </sheetData>
  <sheetProtection/>
  <mergeCells count="36">
    <mergeCell ref="P15:Q15"/>
    <mergeCell ref="P16:Q16"/>
    <mergeCell ref="P17:Q17"/>
    <mergeCell ref="A2:Q5"/>
    <mergeCell ref="P10:Q10"/>
    <mergeCell ref="P11:Q11"/>
    <mergeCell ref="P12:Q12"/>
    <mergeCell ref="P13:Q13"/>
    <mergeCell ref="P14:Q14"/>
    <mergeCell ref="P18:Q18"/>
    <mergeCell ref="P19:Q19"/>
    <mergeCell ref="P20:Q20"/>
    <mergeCell ref="P22:Q22"/>
    <mergeCell ref="P21:Q21"/>
    <mergeCell ref="D49:I49"/>
    <mergeCell ref="K49:O49"/>
    <mergeCell ref="P36:Q36"/>
    <mergeCell ref="P24:Q24"/>
    <mergeCell ref="P26:Q26"/>
    <mergeCell ref="P31:Q31"/>
    <mergeCell ref="P32:Q32"/>
    <mergeCell ref="P33:Q33"/>
    <mergeCell ref="P34:Q34"/>
    <mergeCell ref="P35:Q35"/>
    <mergeCell ref="P27:Q27"/>
    <mergeCell ref="P28:Q28"/>
    <mergeCell ref="P29:Q29"/>
    <mergeCell ref="P30:Q30"/>
    <mergeCell ref="P44:Q44"/>
    <mergeCell ref="P46:Q46"/>
    <mergeCell ref="P38:Q38"/>
    <mergeCell ref="P41:Q41"/>
    <mergeCell ref="P42:Q42"/>
    <mergeCell ref="P43:Q43"/>
    <mergeCell ref="P39:Q39"/>
    <mergeCell ref="P40:Q40"/>
  </mergeCells>
  <printOptions horizontalCentered="1" verticalCentered="1"/>
  <pageMargins left="0.15748031496062992" right="0.15748031496062992" top="0.34" bottom="0.35433070866141736" header="0" footer="0"/>
  <pageSetup fitToHeight="1" fitToWidth="1" horizontalDpi="600" verticalDpi="600" orientation="landscape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V47"/>
  <sheetViews>
    <sheetView tabSelected="1" zoomScalePageLayoutView="0" workbookViewId="0" topLeftCell="A20">
      <selection activeCell="D46" sqref="D46"/>
    </sheetView>
  </sheetViews>
  <sheetFormatPr defaultColWidth="11.421875" defaultRowHeight="12.75"/>
  <cols>
    <col min="1" max="1" width="6.421875" style="55" customWidth="1"/>
    <col min="2" max="2" width="41.00390625" style="55" bestFit="1" customWidth="1"/>
    <col min="3" max="3" width="8.7109375" style="56" bestFit="1" customWidth="1"/>
    <col min="4" max="4" width="17.8515625" style="52" customWidth="1"/>
    <col min="5" max="5" width="4.00390625" style="56" customWidth="1"/>
    <col min="6" max="6" width="17.8515625" style="52" customWidth="1"/>
    <col min="7" max="7" width="4.8515625" style="52" hidden="1" customWidth="1"/>
    <col min="8" max="8" width="15.00390625" style="52" hidden="1" customWidth="1"/>
    <col min="9" max="9" width="14.57421875" style="53" bestFit="1" customWidth="1"/>
    <col min="10" max="16384" width="11.421875" style="47" customWidth="1"/>
  </cols>
  <sheetData>
    <row r="1" ht="12.75"/>
    <row r="2" ht="12.75"/>
    <row r="3" spans="1:256" ht="69.75" customHeight="1">
      <c r="A3" s="107" t="s">
        <v>82</v>
      </c>
      <c r="B3" s="107"/>
      <c r="C3" s="107"/>
      <c r="D3" s="107"/>
      <c r="E3" s="107"/>
      <c r="F3" s="107"/>
      <c r="G3" s="44"/>
      <c r="H3" s="44" t="s">
        <v>0</v>
      </c>
      <c r="I3" s="45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  <c r="DQ3" s="46"/>
      <c r="DR3" s="46"/>
      <c r="DS3" s="46"/>
      <c r="DT3" s="46"/>
      <c r="DU3" s="46"/>
      <c r="DV3" s="46"/>
      <c r="DW3" s="46"/>
      <c r="DX3" s="46"/>
      <c r="DY3" s="46"/>
      <c r="DZ3" s="46"/>
      <c r="EA3" s="46"/>
      <c r="EB3" s="46"/>
      <c r="EC3" s="46"/>
      <c r="ED3" s="46"/>
      <c r="EE3" s="46"/>
      <c r="EF3" s="46"/>
      <c r="EG3" s="46"/>
      <c r="EH3" s="46"/>
      <c r="EI3" s="46"/>
      <c r="EJ3" s="46"/>
      <c r="EK3" s="46"/>
      <c r="EL3" s="46"/>
      <c r="EM3" s="46"/>
      <c r="EN3" s="46"/>
      <c r="EO3" s="46"/>
      <c r="EP3" s="46"/>
      <c r="EQ3" s="46"/>
      <c r="ER3" s="46"/>
      <c r="ES3" s="46"/>
      <c r="ET3" s="46"/>
      <c r="EU3" s="46"/>
      <c r="EV3" s="46"/>
      <c r="EW3" s="46"/>
      <c r="EX3" s="46"/>
      <c r="EY3" s="46"/>
      <c r="EZ3" s="46"/>
      <c r="FA3" s="46"/>
      <c r="FB3" s="46"/>
      <c r="FC3" s="46"/>
      <c r="FD3" s="46"/>
      <c r="FE3" s="46"/>
      <c r="FF3" s="46"/>
      <c r="FG3" s="46"/>
      <c r="FH3" s="46"/>
      <c r="FI3" s="46"/>
      <c r="FJ3" s="46"/>
      <c r="FK3" s="46"/>
      <c r="FL3" s="46"/>
      <c r="FM3" s="46"/>
      <c r="FN3" s="46"/>
      <c r="FO3" s="46"/>
      <c r="FP3" s="46"/>
      <c r="FQ3" s="46"/>
      <c r="FR3" s="46"/>
      <c r="FS3" s="46"/>
      <c r="FT3" s="46"/>
      <c r="FU3" s="46"/>
      <c r="FV3" s="46"/>
      <c r="FW3" s="46"/>
      <c r="FX3" s="46"/>
      <c r="FY3" s="46"/>
      <c r="FZ3" s="46"/>
      <c r="GA3" s="46"/>
      <c r="GB3" s="46"/>
      <c r="GC3" s="46"/>
      <c r="GD3" s="46"/>
      <c r="GE3" s="46"/>
      <c r="GF3" s="46"/>
      <c r="GG3" s="46"/>
      <c r="GH3" s="46"/>
      <c r="GI3" s="46"/>
      <c r="GJ3" s="46"/>
      <c r="GK3" s="46"/>
      <c r="GL3" s="46"/>
      <c r="GM3" s="46"/>
      <c r="GN3" s="46"/>
      <c r="GO3" s="46"/>
      <c r="GP3" s="46"/>
      <c r="GQ3" s="46"/>
      <c r="GR3" s="46"/>
      <c r="GS3" s="46"/>
      <c r="GT3" s="46"/>
      <c r="GU3" s="46"/>
      <c r="GV3" s="46"/>
      <c r="GW3" s="46"/>
      <c r="GX3" s="46"/>
      <c r="GY3" s="46"/>
      <c r="GZ3" s="46"/>
      <c r="HA3" s="46"/>
      <c r="HB3" s="46"/>
      <c r="HC3" s="46"/>
      <c r="HD3" s="46"/>
      <c r="HE3" s="46"/>
      <c r="HF3" s="46"/>
      <c r="HG3" s="46"/>
      <c r="HH3" s="46"/>
      <c r="HI3" s="46"/>
      <c r="HJ3" s="46"/>
      <c r="HK3" s="46"/>
      <c r="HL3" s="46"/>
      <c r="HM3" s="46"/>
      <c r="HN3" s="46"/>
      <c r="HO3" s="46"/>
      <c r="HP3" s="46"/>
      <c r="HQ3" s="46"/>
      <c r="HR3" s="46"/>
      <c r="HS3" s="46"/>
      <c r="HT3" s="46"/>
      <c r="HU3" s="46"/>
      <c r="HV3" s="46"/>
      <c r="HW3" s="46"/>
      <c r="HX3" s="46"/>
      <c r="HY3" s="46"/>
      <c r="HZ3" s="46"/>
      <c r="IA3" s="46"/>
      <c r="IB3" s="46"/>
      <c r="IC3" s="46"/>
      <c r="ID3" s="46"/>
      <c r="IE3" s="46"/>
      <c r="IF3" s="46"/>
      <c r="IG3" s="46"/>
      <c r="IH3" s="46"/>
      <c r="II3" s="46"/>
      <c r="IJ3" s="46"/>
      <c r="IK3" s="46"/>
      <c r="IL3" s="46"/>
      <c r="IM3" s="46"/>
      <c r="IN3" s="46"/>
      <c r="IO3" s="46"/>
      <c r="IP3" s="46"/>
      <c r="IQ3" s="46"/>
      <c r="IR3" s="46"/>
      <c r="IS3" s="46"/>
      <c r="IT3" s="46"/>
      <c r="IU3" s="46"/>
      <c r="IV3" s="46"/>
    </row>
    <row r="5" spans="1:6" ht="12.75">
      <c r="A5" s="48"/>
      <c r="B5" s="48"/>
      <c r="C5" s="49"/>
      <c r="D5" s="50">
        <v>2020</v>
      </c>
      <c r="E5" s="51"/>
      <c r="F5" s="50">
        <v>2019</v>
      </c>
    </row>
    <row r="6" spans="1:8" ht="12.75">
      <c r="A6" s="54" t="s">
        <v>57</v>
      </c>
      <c r="G6" s="57"/>
      <c r="H6" s="57">
        <f>+D8-F8</f>
        <v>-13636366.3</v>
      </c>
    </row>
    <row r="7" ht="12.75">
      <c r="A7" s="54"/>
    </row>
    <row r="8" spans="2:256" ht="12.75">
      <c r="B8" s="54" t="s">
        <v>58</v>
      </c>
      <c r="C8" s="58"/>
      <c r="D8" s="57">
        <v>18388151.89</v>
      </c>
      <c r="E8" s="58"/>
      <c r="F8" s="57">
        <v>32024518.19</v>
      </c>
      <c r="G8" s="59"/>
      <c r="H8" s="59">
        <f>+D10-F10</f>
        <v>-10609267.77</v>
      </c>
      <c r="I8" s="60"/>
      <c r="J8" s="61"/>
      <c r="K8" s="61"/>
      <c r="L8" s="61"/>
      <c r="M8" s="61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  <c r="FW8" s="62"/>
      <c r="FX8" s="62"/>
      <c r="FY8" s="62"/>
      <c r="FZ8" s="62"/>
      <c r="GA8" s="62"/>
      <c r="GB8" s="62"/>
      <c r="GC8" s="62"/>
      <c r="GD8" s="62"/>
      <c r="GE8" s="62"/>
      <c r="GF8" s="62"/>
      <c r="GG8" s="62"/>
      <c r="GH8" s="62"/>
      <c r="GI8" s="62"/>
      <c r="GJ8" s="62"/>
      <c r="GK8" s="62"/>
      <c r="GL8" s="62"/>
      <c r="GM8" s="62"/>
      <c r="GN8" s="62"/>
      <c r="GO8" s="62"/>
      <c r="GP8" s="62"/>
      <c r="GQ8" s="62"/>
      <c r="GR8" s="62"/>
      <c r="GS8" s="62"/>
      <c r="GT8" s="62"/>
      <c r="GU8" s="62"/>
      <c r="GV8" s="62"/>
      <c r="GW8" s="62"/>
      <c r="GX8" s="62"/>
      <c r="GY8" s="62"/>
      <c r="GZ8" s="62"/>
      <c r="HA8" s="62"/>
      <c r="HB8" s="62"/>
      <c r="HC8" s="62"/>
      <c r="HD8" s="62"/>
      <c r="HE8" s="62"/>
      <c r="HF8" s="62"/>
      <c r="HG8" s="62"/>
      <c r="HH8" s="62"/>
      <c r="HI8" s="62"/>
      <c r="HJ8" s="62"/>
      <c r="HK8" s="62"/>
      <c r="HL8" s="62"/>
      <c r="HM8" s="62"/>
      <c r="HN8" s="62"/>
      <c r="HO8" s="62"/>
      <c r="HP8" s="62"/>
      <c r="HQ8" s="62"/>
      <c r="HR8" s="62"/>
      <c r="HS8" s="62"/>
      <c r="HT8" s="62"/>
      <c r="HU8" s="62"/>
      <c r="HV8" s="62"/>
      <c r="HW8" s="62"/>
      <c r="HX8" s="62"/>
      <c r="HY8" s="62"/>
      <c r="HZ8" s="62"/>
      <c r="IA8" s="62"/>
      <c r="IB8" s="62"/>
      <c r="IC8" s="62"/>
      <c r="ID8" s="62"/>
      <c r="IE8" s="62"/>
      <c r="IF8" s="62"/>
      <c r="IG8" s="62"/>
      <c r="IH8" s="62"/>
      <c r="II8" s="62"/>
      <c r="IJ8" s="62"/>
      <c r="IK8" s="62"/>
      <c r="IL8" s="62"/>
      <c r="IM8" s="62"/>
      <c r="IN8" s="62"/>
      <c r="IO8" s="62"/>
      <c r="IP8" s="62"/>
      <c r="IQ8" s="62"/>
      <c r="IR8" s="62"/>
      <c r="IS8" s="62"/>
      <c r="IT8" s="62"/>
      <c r="IU8" s="62"/>
      <c r="IV8" s="62"/>
    </row>
    <row r="9" spans="1:256" ht="12.75">
      <c r="A9" s="54"/>
      <c r="G9" s="63"/>
      <c r="H9" s="63"/>
      <c r="I9" s="64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5"/>
      <c r="CD9" s="65"/>
      <c r="CE9" s="65"/>
      <c r="CF9" s="65"/>
      <c r="CG9" s="65"/>
      <c r="CH9" s="65"/>
      <c r="CI9" s="65"/>
      <c r="CJ9" s="65"/>
      <c r="CK9" s="65"/>
      <c r="CL9" s="65"/>
      <c r="CM9" s="65"/>
      <c r="CN9" s="65"/>
      <c r="CO9" s="65"/>
      <c r="CP9" s="65"/>
      <c r="CQ9" s="65"/>
      <c r="CR9" s="65"/>
      <c r="CS9" s="65"/>
      <c r="CT9" s="65"/>
      <c r="CU9" s="65"/>
      <c r="CV9" s="65"/>
      <c r="CW9" s="65"/>
      <c r="CX9" s="65"/>
      <c r="CY9" s="65"/>
      <c r="CZ9" s="65"/>
      <c r="DA9" s="65"/>
      <c r="DB9" s="65"/>
      <c r="DC9" s="65"/>
      <c r="DD9" s="65"/>
      <c r="DE9" s="65"/>
      <c r="DF9" s="65"/>
      <c r="DG9" s="65"/>
      <c r="DH9" s="65"/>
      <c r="DI9" s="65"/>
      <c r="DJ9" s="65"/>
      <c r="DK9" s="65"/>
      <c r="DL9" s="65"/>
      <c r="DM9" s="65"/>
      <c r="DN9" s="65"/>
      <c r="DO9" s="65"/>
      <c r="DP9" s="65"/>
      <c r="DQ9" s="65"/>
      <c r="DR9" s="65"/>
      <c r="DS9" s="65"/>
      <c r="DT9" s="65"/>
      <c r="DU9" s="65"/>
      <c r="DV9" s="65"/>
      <c r="DW9" s="65"/>
      <c r="DX9" s="65"/>
      <c r="DY9" s="65"/>
      <c r="DZ9" s="65"/>
      <c r="EA9" s="65"/>
      <c r="EB9" s="65"/>
      <c r="EC9" s="65"/>
      <c r="ED9" s="65"/>
      <c r="EE9" s="65"/>
      <c r="EF9" s="65"/>
      <c r="EG9" s="65"/>
      <c r="EH9" s="65"/>
      <c r="EI9" s="65"/>
      <c r="EJ9" s="65"/>
      <c r="EK9" s="65"/>
      <c r="EL9" s="65"/>
      <c r="EM9" s="65"/>
      <c r="EN9" s="65"/>
      <c r="EO9" s="65"/>
      <c r="EP9" s="65"/>
      <c r="EQ9" s="65"/>
      <c r="ER9" s="65"/>
      <c r="ES9" s="65"/>
      <c r="ET9" s="65"/>
      <c r="EU9" s="65"/>
      <c r="EV9" s="65"/>
      <c r="EW9" s="65"/>
      <c r="EX9" s="65"/>
      <c r="EY9" s="65"/>
      <c r="EZ9" s="65"/>
      <c r="FA9" s="65"/>
      <c r="FB9" s="65"/>
      <c r="FC9" s="65"/>
      <c r="FD9" s="65"/>
      <c r="FE9" s="65"/>
      <c r="FF9" s="65"/>
      <c r="FG9" s="65"/>
      <c r="FH9" s="65"/>
      <c r="FI9" s="65"/>
      <c r="FJ9" s="65"/>
      <c r="FK9" s="65"/>
      <c r="FL9" s="65"/>
      <c r="FM9" s="65"/>
      <c r="FN9" s="65"/>
      <c r="FO9" s="65"/>
      <c r="FP9" s="65"/>
      <c r="FQ9" s="65"/>
      <c r="FR9" s="65"/>
      <c r="FS9" s="65"/>
      <c r="FT9" s="65"/>
      <c r="FU9" s="65"/>
      <c r="FV9" s="65"/>
      <c r="FW9" s="65"/>
      <c r="FX9" s="65"/>
      <c r="FY9" s="65"/>
      <c r="FZ9" s="65"/>
      <c r="GA9" s="65"/>
      <c r="GB9" s="65"/>
      <c r="GC9" s="65"/>
      <c r="GD9" s="65"/>
      <c r="GE9" s="65"/>
      <c r="GF9" s="65"/>
      <c r="GG9" s="65"/>
      <c r="GH9" s="65"/>
      <c r="GI9" s="65"/>
      <c r="GJ9" s="65"/>
      <c r="GK9" s="65"/>
      <c r="GL9" s="65"/>
      <c r="GM9" s="65"/>
      <c r="GN9" s="65"/>
      <c r="GO9" s="65"/>
      <c r="GP9" s="65"/>
      <c r="GQ9" s="65"/>
      <c r="GR9" s="65"/>
      <c r="GS9" s="65"/>
      <c r="GT9" s="65"/>
      <c r="GU9" s="65"/>
      <c r="GV9" s="65"/>
      <c r="GW9" s="65"/>
      <c r="GX9" s="65"/>
      <c r="GY9" s="65"/>
      <c r="GZ9" s="65"/>
      <c r="HA9" s="65"/>
      <c r="HB9" s="65"/>
      <c r="HC9" s="65"/>
      <c r="HD9" s="65"/>
      <c r="HE9" s="65"/>
      <c r="HF9" s="65"/>
      <c r="HG9" s="65"/>
      <c r="HH9" s="65"/>
      <c r="HI9" s="65"/>
      <c r="HJ9" s="65"/>
      <c r="HK9" s="65"/>
      <c r="HL9" s="65"/>
      <c r="HM9" s="65"/>
      <c r="HN9" s="65"/>
      <c r="HO9" s="65"/>
      <c r="HP9" s="65"/>
      <c r="HQ9" s="65"/>
      <c r="HR9" s="65"/>
      <c r="HS9" s="65"/>
      <c r="HT9" s="65"/>
      <c r="HU9" s="65"/>
      <c r="HV9" s="65"/>
      <c r="HW9" s="65"/>
      <c r="HX9" s="65"/>
      <c r="HY9" s="65"/>
      <c r="HZ9" s="65"/>
      <c r="IA9" s="65"/>
      <c r="IB9" s="65"/>
      <c r="IC9" s="65"/>
      <c r="ID9" s="65"/>
      <c r="IE9" s="65"/>
      <c r="IF9" s="65"/>
      <c r="IG9" s="65"/>
      <c r="IH9" s="65"/>
      <c r="II9" s="65"/>
      <c r="IJ9" s="65"/>
      <c r="IK9" s="65"/>
      <c r="IL9" s="65"/>
      <c r="IM9" s="65"/>
      <c r="IN9" s="65"/>
      <c r="IO9" s="65"/>
      <c r="IP9" s="65"/>
      <c r="IQ9" s="65"/>
      <c r="IR9" s="65"/>
      <c r="IS9" s="65"/>
      <c r="IT9" s="65"/>
      <c r="IU9" s="65"/>
      <c r="IV9" s="65"/>
    </row>
    <row r="10" spans="1:8" ht="13.5" thickBot="1">
      <c r="A10" s="66" t="s">
        <v>59</v>
      </c>
      <c r="B10" s="66" t="s">
        <v>60</v>
      </c>
      <c r="C10" s="67"/>
      <c r="D10" s="57">
        <v>14922546.18</v>
      </c>
      <c r="E10" s="67"/>
      <c r="F10" s="59">
        <v>25531813.95</v>
      </c>
      <c r="G10" s="68"/>
      <c r="H10" s="68">
        <f>+D12-F12</f>
        <v>-3027098.530000001</v>
      </c>
    </row>
    <row r="11" spans="1:6" ht="12.75">
      <c r="A11" s="69" t="s">
        <v>59</v>
      </c>
      <c r="B11" s="69"/>
      <c r="C11" s="70"/>
      <c r="D11" s="63"/>
      <c r="E11" s="70"/>
      <c r="F11" s="63"/>
    </row>
    <row r="12" spans="1:256" ht="13.5" thickBot="1">
      <c r="A12" s="71" t="s">
        <v>59</v>
      </c>
      <c r="B12" s="72" t="s">
        <v>61</v>
      </c>
      <c r="D12" s="73">
        <f>+D8-D10</f>
        <v>3465605.710000001</v>
      </c>
      <c r="F12" s="73">
        <f>+F8-F10</f>
        <v>6492704.240000002</v>
      </c>
      <c r="G12" s="74"/>
      <c r="H12" s="74"/>
      <c r="I12" s="75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  <c r="CS12" s="76"/>
      <c r="CT12" s="76"/>
      <c r="CU12" s="76"/>
      <c r="CV12" s="76"/>
      <c r="CW12" s="76"/>
      <c r="CX12" s="76"/>
      <c r="CY12" s="76"/>
      <c r="CZ12" s="76"/>
      <c r="DA12" s="76"/>
      <c r="DB12" s="76"/>
      <c r="DC12" s="76"/>
      <c r="DD12" s="76"/>
      <c r="DE12" s="76"/>
      <c r="DF12" s="76"/>
      <c r="DG12" s="76"/>
      <c r="DH12" s="76"/>
      <c r="DI12" s="76"/>
      <c r="DJ12" s="76"/>
      <c r="DK12" s="76"/>
      <c r="DL12" s="76"/>
      <c r="DM12" s="76"/>
      <c r="DN12" s="76"/>
      <c r="DO12" s="76"/>
      <c r="DP12" s="76"/>
      <c r="DQ12" s="76"/>
      <c r="DR12" s="76"/>
      <c r="DS12" s="76"/>
      <c r="DT12" s="76"/>
      <c r="DU12" s="76"/>
      <c r="DV12" s="76"/>
      <c r="DW12" s="76"/>
      <c r="DX12" s="76"/>
      <c r="DY12" s="76"/>
      <c r="DZ12" s="76"/>
      <c r="EA12" s="76"/>
      <c r="EB12" s="76"/>
      <c r="EC12" s="76"/>
      <c r="ED12" s="76"/>
      <c r="EE12" s="76"/>
      <c r="EF12" s="76"/>
      <c r="EG12" s="76"/>
      <c r="EH12" s="76"/>
      <c r="EI12" s="76"/>
      <c r="EJ12" s="76"/>
      <c r="EK12" s="76"/>
      <c r="EL12" s="76"/>
      <c r="EM12" s="76"/>
      <c r="EN12" s="76"/>
      <c r="EO12" s="76"/>
      <c r="EP12" s="76"/>
      <c r="EQ12" s="76"/>
      <c r="ER12" s="76"/>
      <c r="ES12" s="76"/>
      <c r="ET12" s="76"/>
      <c r="EU12" s="76"/>
      <c r="EV12" s="76"/>
      <c r="EW12" s="76"/>
      <c r="EX12" s="76"/>
      <c r="EY12" s="76"/>
      <c r="EZ12" s="76"/>
      <c r="FA12" s="76"/>
      <c r="FB12" s="76"/>
      <c r="FC12" s="76"/>
      <c r="FD12" s="76"/>
      <c r="FE12" s="76"/>
      <c r="FF12" s="76"/>
      <c r="FG12" s="76"/>
      <c r="FH12" s="76"/>
      <c r="FI12" s="76"/>
      <c r="FJ12" s="76"/>
      <c r="FK12" s="76"/>
      <c r="FL12" s="76"/>
      <c r="FM12" s="76"/>
      <c r="FN12" s="76"/>
      <c r="FO12" s="76"/>
      <c r="FP12" s="76"/>
      <c r="FQ12" s="76"/>
      <c r="FR12" s="76"/>
      <c r="FS12" s="76"/>
      <c r="FT12" s="76"/>
      <c r="FU12" s="76"/>
      <c r="FV12" s="76"/>
      <c r="FW12" s="76"/>
      <c r="FX12" s="76"/>
      <c r="FY12" s="76"/>
      <c r="FZ12" s="76"/>
      <c r="GA12" s="76"/>
      <c r="GB12" s="76"/>
      <c r="GC12" s="76"/>
      <c r="GD12" s="76"/>
      <c r="GE12" s="76"/>
      <c r="GF12" s="76"/>
      <c r="GG12" s="76"/>
      <c r="GH12" s="76"/>
      <c r="GI12" s="76"/>
      <c r="GJ12" s="76"/>
      <c r="GK12" s="76"/>
      <c r="GL12" s="76"/>
      <c r="GM12" s="76"/>
      <c r="GN12" s="76"/>
      <c r="GO12" s="76"/>
      <c r="GP12" s="76"/>
      <c r="GQ12" s="76"/>
      <c r="GR12" s="76"/>
      <c r="GS12" s="76"/>
      <c r="GT12" s="76"/>
      <c r="GU12" s="76"/>
      <c r="GV12" s="76"/>
      <c r="GW12" s="76"/>
      <c r="GX12" s="76"/>
      <c r="GY12" s="76"/>
      <c r="GZ12" s="76"/>
      <c r="HA12" s="76"/>
      <c r="HB12" s="76"/>
      <c r="HC12" s="76"/>
      <c r="HD12" s="76"/>
      <c r="HE12" s="76"/>
      <c r="HF12" s="76"/>
      <c r="HG12" s="76"/>
      <c r="HH12" s="76"/>
      <c r="HI12" s="76"/>
      <c r="HJ12" s="76"/>
      <c r="HK12" s="76"/>
      <c r="HL12" s="76"/>
      <c r="HM12" s="76"/>
      <c r="HN12" s="76"/>
      <c r="HO12" s="76"/>
      <c r="HP12" s="76"/>
      <c r="HQ12" s="76"/>
      <c r="HR12" s="76"/>
      <c r="HS12" s="76"/>
      <c r="HT12" s="76"/>
      <c r="HU12" s="76"/>
      <c r="HV12" s="76"/>
      <c r="HW12" s="76"/>
      <c r="HX12" s="76"/>
      <c r="HY12" s="76"/>
      <c r="HZ12" s="76"/>
      <c r="IA12" s="76"/>
      <c r="IB12" s="76"/>
      <c r="IC12" s="76"/>
      <c r="ID12" s="76"/>
      <c r="IE12" s="76"/>
      <c r="IF12" s="76"/>
      <c r="IG12" s="76"/>
      <c r="IH12" s="76"/>
      <c r="II12" s="76"/>
      <c r="IJ12" s="76"/>
      <c r="IK12" s="76"/>
      <c r="IL12" s="76"/>
      <c r="IM12" s="76"/>
      <c r="IN12" s="76"/>
      <c r="IO12" s="76"/>
      <c r="IP12" s="76"/>
      <c r="IQ12" s="76"/>
      <c r="IR12" s="76"/>
      <c r="IS12" s="76"/>
      <c r="IT12" s="76"/>
      <c r="IU12" s="76"/>
      <c r="IV12" s="76"/>
    </row>
    <row r="13" spans="1:256" ht="12.75">
      <c r="A13" s="54"/>
      <c r="G13" s="74"/>
      <c r="H13" s="74"/>
      <c r="I13" s="75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  <c r="CQ13" s="76"/>
      <c r="CR13" s="76"/>
      <c r="CS13" s="76"/>
      <c r="CT13" s="76"/>
      <c r="CU13" s="76"/>
      <c r="CV13" s="76"/>
      <c r="CW13" s="76"/>
      <c r="CX13" s="76"/>
      <c r="CY13" s="76"/>
      <c r="CZ13" s="76"/>
      <c r="DA13" s="76"/>
      <c r="DB13" s="76"/>
      <c r="DC13" s="76"/>
      <c r="DD13" s="76"/>
      <c r="DE13" s="76"/>
      <c r="DF13" s="76"/>
      <c r="DG13" s="76"/>
      <c r="DH13" s="76"/>
      <c r="DI13" s="76"/>
      <c r="DJ13" s="76"/>
      <c r="DK13" s="76"/>
      <c r="DL13" s="76"/>
      <c r="DM13" s="76"/>
      <c r="DN13" s="76"/>
      <c r="DO13" s="76"/>
      <c r="DP13" s="76"/>
      <c r="DQ13" s="76"/>
      <c r="DR13" s="76"/>
      <c r="DS13" s="76"/>
      <c r="DT13" s="76"/>
      <c r="DU13" s="76"/>
      <c r="DV13" s="76"/>
      <c r="DW13" s="76"/>
      <c r="DX13" s="76"/>
      <c r="DY13" s="76"/>
      <c r="DZ13" s="76"/>
      <c r="EA13" s="76"/>
      <c r="EB13" s="76"/>
      <c r="EC13" s="76"/>
      <c r="ED13" s="76"/>
      <c r="EE13" s="76"/>
      <c r="EF13" s="76"/>
      <c r="EG13" s="76"/>
      <c r="EH13" s="76"/>
      <c r="EI13" s="76"/>
      <c r="EJ13" s="76"/>
      <c r="EK13" s="76"/>
      <c r="EL13" s="76"/>
      <c r="EM13" s="76"/>
      <c r="EN13" s="76"/>
      <c r="EO13" s="76"/>
      <c r="EP13" s="76"/>
      <c r="EQ13" s="76"/>
      <c r="ER13" s="76"/>
      <c r="ES13" s="76"/>
      <c r="ET13" s="76"/>
      <c r="EU13" s="76"/>
      <c r="EV13" s="76"/>
      <c r="EW13" s="76"/>
      <c r="EX13" s="76"/>
      <c r="EY13" s="76"/>
      <c r="EZ13" s="76"/>
      <c r="FA13" s="76"/>
      <c r="FB13" s="76"/>
      <c r="FC13" s="76"/>
      <c r="FD13" s="76"/>
      <c r="FE13" s="76"/>
      <c r="FF13" s="76"/>
      <c r="FG13" s="76"/>
      <c r="FH13" s="76"/>
      <c r="FI13" s="76"/>
      <c r="FJ13" s="76"/>
      <c r="FK13" s="76"/>
      <c r="FL13" s="76"/>
      <c r="FM13" s="76"/>
      <c r="FN13" s="76"/>
      <c r="FO13" s="76"/>
      <c r="FP13" s="76"/>
      <c r="FQ13" s="76"/>
      <c r="FR13" s="76"/>
      <c r="FS13" s="76"/>
      <c r="FT13" s="76"/>
      <c r="FU13" s="76"/>
      <c r="FV13" s="76"/>
      <c r="FW13" s="76"/>
      <c r="FX13" s="76"/>
      <c r="FY13" s="76"/>
      <c r="FZ13" s="76"/>
      <c r="GA13" s="76"/>
      <c r="GB13" s="76"/>
      <c r="GC13" s="76"/>
      <c r="GD13" s="76"/>
      <c r="GE13" s="76"/>
      <c r="GF13" s="76"/>
      <c r="GG13" s="76"/>
      <c r="GH13" s="76"/>
      <c r="GI13" s="76"/>
      <c r="GJ13" s="76"/>
      <c r="GK13" s="76"/>
      <c r="GL13" s="76"/>
      <c r="GM13" s="76"/>
      <c r="GN13" s="76"/>
      <c r="GO13" s="76"/>
      <c r="GP13" s="76"/>
      <c r="GQ13" s="76"/>
      <c r="GR13" s="76"/>
      <c r="GS13" s="76"/>
      <c r="GT13" s="76"/>
      <c r="GU13" s="76"/>
      <c r="GV13" s="76"/>
      <c r="GW13" s="76"/>
      <c r="GX13" s="76"/>
      <c r="GY13" s="76"/>
      <c r="GZ13" s="76"/>
      <c r="HA13" s="76"/>
      <c r="HB13" s="76"/>
      <c r="HC13" s="76"/>
      <c r="HD13" s="76"/>
      <c r="HE13" s="76"/>
      <c r="HF13" s="76"/>
      <c r="HG13" s="76"/>
      <c r="HH13" s="76"/>
      <c r="HI13" s="76"/>
      <c r="HJ13" s="76"/>
      <c r="HK13" s="76"/>
      <c r="HL13" s="76"/>
      <c r="HM13" s="76"/>
      <c r="HN13" s="76"/>
      <c r="HO13" s="76"/>
      <c r="HP13" s="76"/>
      <c r="HQ13" s="76"/>
      <c r="HR13" s="76"/>
      <c r="HS13" s="76"/>
      <c r="HT13" s="76"/>
      <c r="HU13" s="76"/>
      <c r="HV13" s="76"/>
      <c r="HW13" s="76"/>
      <c r="HX13" s="76"/>
      <c r="HY13" s="76"/>
      <c r="HZ13" s="76"/>
      <c r="IA13" s="76"/>
      <c r="IB13" s="76"/>
      <c r="IC13" s="76"/>
      <c r="ID13" s="76"/>
      <c r="IE13" s="76"/>
      <c r="IF13" s="76"/>
      <c r="IG13" s="76"/>
      <c r="IH13" s="76"/>
      <c r="II13" s="76"/>
      <c r="IJ13" s="76"/>
      <c r="IK13" s="76"/>
      <c r="IL13" s="76"/>
      <c r="IM13" s="76"/>
      <c r="IN13" s="76"/>
      <c r="IO13" s="76"/>
      <c r="IP13" s="76"/>
      <c r="IQ13" s="76"/>
      <c r="IR13" s="76"/>
      <c r="IS13" s="76"/>
      <c r="IT13" s="76"/>
      <c r="IU13" s="76"/>
      <c r="IV13" s="76"/>
    </row>
    <row r="14" spans="1:256" ht="12.75">
      <c r="A14" s="77" t="s">
        <v>62</v>
      </c>
      <c r="B14" s="77"/>
      <c r="C14" s="78"/>
      <c r="D14" s="74"/>
      <c r="E14" s="78"/>
      <c r="F14" s="74"/>
      <c r="G14" s="79"/>
      <c r="H14" s="79">
        <f aca="true" t="shared" si="0" ref="H14:H22">+D16-F16</f>
        <v>-110250.73000000001</v>
      </c>
      <c r="I14" s="75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/>
      <c r="CN14" s="76"/>
      <c r="CO14" s="76"/>
      <c r="CP14" s="76"/>
      <c r="CQ14" s="76"/>
      <c r="CR14" s="76"/>
      <c r="CS14" s="76"/>
      <c r="CT14" s="76"/>
      <c r="CU14" s="76"/>
      <c r="CV14" s="76"/>
      <c r="CW14" s="76"/>
      <c r="CX14" s="76"/>
      <c r="CY14" s="76"/>
      <c r="CZ14" s="76"/>
      <c r="DA14" s="76"/>
      <c r="DB14" s="76"/>
      <c r="DC14" s="76"/>
      <c r="DD14" s="76"/>
      <c r="DE14" s="76"/>
      <c r="DF14" s="76"/>
      <c r="DG14" s="76"/>
      <c r="DH14" s="76"/>
      <c r="DI14" s="76"/>
      <c r="DJ14" s="76"/>
      <c r="DK14" s="76"/>
      <c r="DL14" s="76"/>
      <c r="DM14" s="76"/>
      <c r="DN14" s="76"/>
      <c r="DO14" s="76"/>
      <c r="DP14" s="76"/>
      <c r="DQ14" s="76"/>
      <c r="DR14" s="76"/>
      <c r="DS14" s="76"/>
      <c r="DT14" s="76"/>
      <c r="DU14" s="76"/>
      <c r="DV14" s="76"/>
      <c r="DW14" s="76"/>
      <c r="DX14" s="76"/>
      <c r="DY14" s="76"/>
      <c r="DZ14" s="76"/>
      <c r="EA14" s="76"/>
      <c r="EB14" s="76"/>
      <c r="EC14" s="76"/>
      <c r="ED14" s="76"/>
      <c r="EE14" s="76"/>
      <c r="EF14" s="76"/>
      <c r="EG14" s="76"/>
      <c r="EH14" s="76"/>
      <c r="EI14" s="76"/>
      <c r="EJ14" s="76"/>
      <c r="EK14" s="76"/>
      <c r="EL14" s="76"/>
      <c r="EM14" s="76"/>
      <c r="EN14" s="76"/>
      <c r="EO14" s="76"/>
      <c r="EP14" s="76"/>
      <c r="EQ14" s="76"/>
      <c r="ER14" s="76"/>
      <c r="ES14" s="76"/>
      <c r="ET14" s="76"/>
      <c r="EU14" s="76"/>
      <c r="EV14" s="76"/>
      <c r="EW14" s="76"/>
      <c r="EX14" s="76"/>
      <c r="EY14" s="76"/>
      <c r="EZ14" s="76"/>
      <c r="FA14" s="76"/>
      <c r="FB14" s="76"/>
      <c r="FC14" s="76"/>
      <c r="FD14" s="76"/>
      <c r="FE14" s="76"/>
      <c r="FF14" s="76"/>
      <c r="FG14" s="76"/>
      <c r="FH14" s="76"/>
      <c r="FI14" s="76"/>
      <c r="FJ14" s="76"/>
      <c r="FK14" s="76"/>
      <c r="FL14" s="76"/>
      <c r="FM14" s="76"/>
      <c r="FN14" s="76"/>
      <c r="FO14" s="76"/>
      <c r="FP14" s="76"/>
      <c r="FQ14" s="76"/>
      <c r="FR14" s="76"/>
      <c r="FS14" s="76"/>
      <c r="FT14" s="76"/>
      <c r="FU14" s="76"/>
      <c r="FV14" s="76"/>
      <c r="FW14" s="76"/>
      <c r="FX14" s="76"/>
      <c r="FY14" s="76"/>
      <c r="FZ14" s="76"/>
      <c r="GA14" s="76"/>
      <c r="GB14" s="76"/>
      <c r="GC14" s="76"/>
      <c r="GD14" s="76"/>
      <c r="GE14" s="76"/>
      <c r="GF14" s="76"/>
      <c r="GG14" s="76"/>
      <c r="GH14" s="76"/>
      <c r="GI14" s="76"/>
      <c r="GJ14" s="76"/>
      <c r="GK14" s="76"/>
      <c r="GL14" s="76"/>
      <c r="GM14" s="76"/>
      <c r="GN14" s="76"/>
      <c r="GO14" s="76"/>
      <c r="GP14" s="76"/>
      <c r="GQ14" s="76"/>
      <c r="GR14" s="76"/>
      <c r="GS14" s="76"/>
      <c r="GT14" s="76"/>
      <c r="GU14" s="76"/>
      <c r="GV14" s="76"/>
      <c r="GW14" s="76"/>
      <c r="GX14" s="76"/>
      <c r="GY14" s="76"/>
      <c r="GZ14" s="76"/>
      <c r="HA14" s="76"/>
      <c r="HB14" s="76"/>
      <c r="HC14" s="76"/>
      <c r="HD14" s="76"/>
      <c r="HE14" s="76"/>
      <c r="HF14" s="76"/>
      <c r="HG14" s="76"/>
      <c r="HH14" s="76"/>
      <c r="HI14" s="76"/>
      <c r="HJ14" s="76"/>
      <c r="HK14" s="76"/>
      <c r="HL14" s="76"/>
      <c r="HM14" s="76"/>
      <c r="HN14" s="76"/>
      <c r="HO14" s="76"/>
      <c r="HP14" s="76"/>
      <c r="HQ14" s="76"/>
      <c r="HR14" s="76"/>
      <c r="HS14" s="76"/>
      <c r="HT14" s="76"/>
      <c r="HU14" s="76"/>
      <c r="HV14" s="76"/>
      <c r="HW14" s="76"/>
      <c r="HX14" s="76"/>
      <c r="HY14" s="76"/>
      <c r="HZ14" s="76"/>
      <c r="IA14" s="76"/>
      <c r="IB14" s="76"/>
      <c r="IC14" s="76"/>
      <c r="ID14" s="76"/>
      <c r="IE14" s="76"/>
      <c r="IF14" s="76"/>
      <c r="IG14" s="76"/>
      <c r="IH14" s="76"/>
      <c r="II14" s="76"/>
      <c r="IJ14" s="76"/>
      <c r="IK14" s="76"/>
      <c r="IL14" s="76"/>
      <c r="IM14" s="76"/>
      <c r="IN14" s="76"/>
      <c r="IO14" s="76"/>
      <c r="IP14" s="76"/>
      <c r="IQ14" s="76"/>
      <c r="IR14" s="76"/>
      <c r="IS14" s="76"/>
      <c r="IT14" s="76"/>
      <c r="IU14" s="76"/>
      <c r="IV14" s="76"/>
    </row>
    <row r="15" spans="1:256" ht="12.75">
      <c r="A15" s="77"/>
      <c r="B15" s="77"/>
      <c r="C15" s="78"/>
      <c r="D15" s="74"/>
      <c r="E15" s="78"/>
      <c r="F15" s="74"/>
      <c r="G15" s="74"/>
      <c r="H15" s="74">
        <f t="shared" si="0"/>
        <v>-126267.63</v>
      </c>
      <c r="I15" s="75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6"/>
      <c r="DE15" s="76"/>
      <c r="DF15" s="76"/>
      <c r="DG15" s="76"/>
      <c r="DH15" s="76"/>
      <c r="DI15" s="76"/>
      <c r="DJ15" s="76"/>
      <c r="DK15" s="76"/>
      <c r="DL15" s="76"/>
      <c r="DM15" s="76"/>
      <c r="DN15" s="76"/>
      <c r="DO15" s="76"/>
      <c r="DP15" s="76"/>
      <c r="DQ15" s="76"/>
      <c r="DR15" s="76"/>
      <c r="DS15" s="76"/>
      <c r="DT15" s="76"/>
      <c r="DU15" s="76"/>
      <c r="DV15" s="76"/>
      <c r="DW15" s="76"/>
      <c r="DX15" s="76"/>
      <c r="DY15" s="76"/>
      <c r="DZ15" s="76"/>
      <c r="EA15" s="76"/>
      <c r="EB15" s="76"/>
      <c r="EC15" s="76"/>
      <c r="ED15" s="76"/>
      <c r="EE15" s="76"/>
      <c r="EF15" s="76"/>
      <c r="EG15" s="76"/>
      <c r="EH15" s="76"/>
      <c r="EI15" s="76"/>
      <c r="EJ15" s="76"/>
      <c r="EK15" s="76"/>
      <c r="EL15" s="76"/>
      <c r="EM15" s="76"/>
      <c r="EN15" s="76"/>
      <c r="EO15" s="76"/>
      <c r="EP15" s="76"/>
      <c r="EQ15" s="76"/>
      <c r="ER15" s="76"/>
      <c r="ES15" s="76"/>
      <c r="ET15" s="76"/>
      <c r="EU15" s="76"/>
      <c r="EV15" s="76"/>
      <c r="EW15" s="76"/>
      <c r="EX15" s="76"/>
      <c r="EY15" s="76"/>
      <c r="EZ15" s="76"/>
      <c r="FA15" s="76"/>
      <c r="FB15" s="76"/>
      <c r="FC15" s="76"/>
      <c r="FD15" s="76"/>
      <c r="FE15" s="76"/>
      <c r="FF15" s="76"/>
      <c r="FG15" s="76"/>
      <c r="FH15" s="76"/>
      <c r="FI15" s="76"/>
      <c r="FJ15" s="76"/>
      <c r="FK15" s="76"/>
      <c r="FL15" s="76"/>
      <c r="FM15" s="76"/>
      <c r="FN15" s="76"/>
      <c r="FO15" s="76"/>
      <c r="FP15" s="76"/>
      <c r="FQ15" s="76"/>
      <c r="FR15" s="76"/>
      <c r="FS15" s="76"/>
      <c r="FT15" s="76"/>
      <c r="FU15" s="76"/>
      <c r="FV15" s="76"/>
      <c r="FW15" s="76"/>
      <c r="FX15" s="76"/>
      <c r="FY15" s="76"/>
      <c r="FZ15" s="76"/>
      <c r="GA15" s="76"/>
      <c r="GB15" s="76"/>
      <c r="GC15" s="76"/>
      <c r="GD15" s="76"/>
      <c r="GE15" s="76"/>
      <c r="GF15" s="76"/>
      <c r="GG15" s="76"/>
      <c r="GH15" s="76"/>
      <c r="GI15" s="76"/>
      <c r="GJ15" s="76"/>
      <c r="GK15" s="76"/>
      <c r="GL15" s="76"/>
      <c r="GM15" s="76"/>
      <c r="GN15" s="76"/>
      <c r="GO15" s="76"/>
      <c r="GP15" s="76"/>
      <c r="GQ15" s="76"/>
      <c r="GR15" s="76"/>
      <c r="GS15" s="76"/>
      <c r="GT15" s="76"/>
      <c r="GU15" s="76"/>
      <c r="GV15" s="76"/>
      <c r="GW15" s="76"/>
      <c r="GX15" s="76"/>
      <c r="GY15" s="76"/>
      <c r="GZ15" s="76"/>
      <c r="HA15" s="76"/>
      <c r="HB15" s="76"/>
      <c r="HC15" s="76"/>
      <c r="HD15" s="76"/>
      <c r="HE15" s="76"/>
      <c r="HF15" s="76"/>
      <c r="HG15" s="76"/>
      <c r="HH15" s="76"/>
      <c r="HI15" s="76"/>
      <c r="HJ15" s="76"/>
      <c r="HK15" s="76"/>
      <c r="HL15" s="76"/>
      <c r="HM15" s="76"/>
      <c r="HN15" s="76"/>
      <c r="HO15" s="76"/>
      <c r="HP15" s="76"/>
      <c r="HQ15" s="76"/>
      <c r="HR15" s="76"/>
      <c r="HS15" s="76"/>
      <c r="HT15" s="76"/>
      <c r="HU15" s="76"/>
      <c r="HV15" s="76"/>
      <c r="HW15" s="76"/>
      <c r="HX15" s="76"/>
      <c r="HY15" s="76"/>
      <c r="HZ15" s="76"/>
      <c r="IA15" s="76"/>
      <c r="IB15" s="76"/>
      <c r="IC15" s="76"/>
      <c r="ID15" s="76"/>
      <c r="IE15" s="76"/>
      <c r="IF15" s="76"/>
      <c r="IG15" s="76"/>
      <c r="IH15" s="76"/>
      <c r="II15" s="76"/>
      <c r="IJ15" s="76"/>
      <c r="IK15" s="76"/>
      <c r="IL15" s="76"/>
      <c r="IM15" s="76"/>
      <c r="IN15" s="76"/>
      <c r="IO15" s="76"/>
      <c r="IP15" s="76"/>
      <c r="IQ15" s="76"/>
      <c r="IR15" s="76"/>
      <c r="IS15" s="76"/>
      <c r="IT15" s="76"/>
      <c r="IU15" s="76"/>
      <c r="IV15" s="76"/>
    </row>
    <row r="16" spans="1:256" ht="12.75">
      <c r="A16" s="77"/>
      <c r="B16" s="80" t="s">
        <v>63</v>
      </c>
      <c r="C16" s="81"/>
      <c r="D16" s="79">
        <v>121567.68</v>
      </c>
      <c r="E16" s="81"/>
      <c r="F16" s="79">
        <v>231818.41</v>
      </c>
      <c r="G16" s="74"/>
      <c r="H16" s="74"/>
      <c r="I16" s="75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6"/>
      <c r="CC16" s="76"/>
      <c r="CD16" s="76"/>
      <c r="CE16" s="76"/>
      <c r="CF16" s="76"/>
      <c r="CG16" s="76"/>
      <c r="CH16" s="76"/>
      <c r="CI16" s="76"/>
      <c r="CJ16" s="76"/>
      <c r="CK16" s="76"/>
      <c r="CL16" s="76"/>
      <c r="CM16" s="76"/>
      <c r="CN16" s="76"/>
      <c r="CO16" s="76"/>
      <c r="CP16" s="76"/>
      <c r="CQ16" s="76"/>
      <c r="CR16" s="76"/>
      <c r="CS16" s="76"/>
      <c r="CT16" s="76"/>
      <c r="CU16" s="76"/>
      <c r="CV16" s="76"/>
      <c r="CW16" s="76"/>
      <c r="CX16" s="76"/>
      <c r="CY16" s="76"/>
      <c r="CZ16" s="76"/>
      <c r="DA16" s="76"/>
      <c r="DB16" s="76"/>
      <c r="DC16" s="76"/>
      <c r="DD16" s="76"/>
      <c r="DE16" s="76"/>
      <c r="DF16" s="76"/>
      <c r="DG16" s="76"/>
      <c r="DH16" s="76"/>
      <c r="DI16" s="76"/>
      <c r="DJ16" s="76"/>
      <c r="DK16" s="76"/>
      <c r="DL16" s="76"/>
      <c r="DM16" s="76"/>
      <c r="DN16" s="76"/>
      <c r="DO16" s="76"/>
      <c r="DP16" s="76"/>
      <c r="DQ16" s="76"/>
      <c r="DR16" s="76"/>
      <c r="DS16" s="76"/>
      <c r="DT16" s="76"/>
      <c r="DU16" s="76"/>
      <c r="DV16" s="76"/>
      <c r="DW16" s="76"/>
      <c r="DX16" s="76"/>
      <c r="DY16" s="76"/>
      <c r="DZ16" s="76"/>
      <c r="EA16" s="76"/>
      <c r="EB16" s="76"/>
      <c r="EC16" s="76"/>
      <c r="ED16" s="76"/>
      <c r="EE16" s="76"/>
      <c r="EF16" s="76"/>
      <c r="EG16" s="76"/>
      <c r="EH16" s="76"/>
      <c r="EI16" s="76"/>
      <c r="EJ16" s="76"/>
      <c r="EK16" s="76"/>
      <c r="EL16" s="76"/>
      <c r="EM16" s="76"/>
      <c r="EN16" s="76"/>
      <c r="EO16" s="76"/>
      <c r="EP16" s="76"/>
      <c r="EQ16" s="76"/>
      <c r="ER16" s="76"/>
      <c r="ES16" s="76"/>
      <c r="ET16" s="76"/>
      <c r="EU16" s="76"/>
      <c r="EV16" s="76"/>
      <c r="EW16" s="76"/>
      <c r="EX16" s="76"/>
      <c r="EY16" s="76"/>
      <c r="EZ16" s="76"/>
      <c r="FA16" s="76"/>
      <c r="FB16" s="76"/>
      <c r="FC16" s="76"/>
      <c r="FD16" s="76"/>
      <c r="FE16" s="76"/>
      <c r="FF16" s="76"/>
      <c r="FG16" s="76"/>
      <c r="FH16" s="76"/>
      <c r="FI16" s="76"/>
      <c r="FJ16" s="76"/>
      <c r="FK16" s="76"/>
      <c r="FL16" s="76"/>
      <c r="FM16" s="76"/>
      <c r="FN16" s="76"/>
      <c r="FO16" s="76"/>
      <c r="FP16" s="76"/>
      <c r="FQ16" s="76"/>
      <c r="FR16" s="76"/>
      <c r="FS16" s="76"/>
      <c r="FT16" s="76"/>
      <c r="FU16" s="76"/>
      <c r="FV16" s="76"/>
      <c r="FW16" s="76"/>
      <c r="FX16" s="76"/>
      <c r="FY16" s="76"/>
      <c r="FZ16" s="76"/>
      <c r="GA16" s="76"/>
      <c r="GB16" s="76"/>
      <c r="GC16" s="76"/>
      <c r="GD16" s="76"/>
      <c r="GE16" s="76"/>
      <c r="GF16" s="76"/>
      <c r="GG16" s="76"/>
      <c r="GH16" s="76"/>
      <c r="GI16" s="76"/>
      <c r="GJ16" s="76"/>
      <c r="GK16" s="76"/>
      <c r="GL16" s="76"/>
      <c r="GM16" s="76"/>
      <c r="GN16" s="76"/>
      <c r="GO16" s="76"/>
      <c r="GP16" s="76"/>
      <c r="GQ16" s="76"/>
      <c r="GR16" s="76"/>
      <c r="GS16" s="76"/>
      <c r="GT16" s="76"/>
      <c r="GU16" s="76"/>
      <c r="GV16" s="76"/>
      <c r="GW16" s="76"/>
      <c r="GX16" s="76"/>
      <c r="GY16" s="76"/>
      <c r="GZ16" s="76"/>
      <c r="HA16" s="76"/>
      <c r="HB16" s="76"/>
      <c r="HC16" s="76"/>
      <c r="HD16" s="76"/>
      <c r="HE16" s="76"/>
      <c r="HF16" s="76"/>
      <c r="HG16" s="76"/>
      <c r="HH16" s="76"/>
      <c r="HI16" s="76"/>
      <c r="HJ16" s="76"/>
      <c r="HK16" s="76"/>
      <c r="HL16" s="76"/>
      <c r="HM16" s="76"/>
      <c r="HN16" s="76"/>
      <c r="HO16" s="76"/>
      <c r="HP16" s="76"/>
      <c r="HQ16" s="76"/>
      <c r="HR16" s="76"/>
      <c r="HS16" s="76"/>
      <c r="HT16" s="76"/>
      <c r="HU16" s="76"/>
      <c r="HV16" s="76"/>
      <c r="HW16" s="76"/>
      <c r="HX16" s="76"/>
      <c r="HY16" s="76"/>
      <c r="HZ16" s="76"/>
      <c r="IA16" s="76"/>
      <c r="IB16" s="76"/>
      <c r="IC16" s="76"/>
      <c r="ID16" s="76"/>
      <c r="IE16" s="76"/>
      <c r="IF16" s="76"/>
      <c r="IG16" s="76"/>
      <c r="IH16" s="76"/>
      <c r="II16" s="76"/>
      <c r="IJ16" s="76"/>
      <c r="IK16" s="76"/>
      <c r="IL16" s="76"/>
      <c r="IM16" s="76"/>
      <c r="IN16" s="76"/>
      <c r="IO16" s="76"/>
      <c r="IP16" s="76"/>
      <c r="IQ16" s="76"/>
      <c r="IR16" s="76"/>
      <c r="IS16" s="76"/>
      <c r="IT16" s="76"/>
      <c r="IU16" s="76"/>
      <c r="IV16" s="76"/>
    </row>
    <row r="17" spans="1:256" ht="12.75">
      <c r="A17" s="77" t="s">
        <v>59</v>
      </c>
      <c r="B17" s="77" t="s">
        <v>64</v>
      </c>
      <c r="C17" s="78"/>
      <c r="D17" s="74">
        <v>155854.63</v>
      </c>
      <c r="E17" s="78"/>
      <c r="F17" s="74">
        <v>282122.26</v>
      </c>
      <c r="G17" s="74"/>
      <c r="H17" s="74">
        <f t="shared" si="0"/>
        <v>-708266.38</v>
      </c>
      <c r="I17" s="75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  <c r="DE17" s="76"/>
      <c r="DF17" s="76"/>
      <c r="DG17" s="76"/>
      <c r="DH17" s="76"/>
      <c r="DI17" s="76"/>
      <c r="DJ17" s="76"/>
      <c r="DK17" s="76"/>
      <c r="DL17" s="76"/>
      <c r="DM17" s="76"/>
      <c r="DN17" s="76"/>
      <c r="DO17" s="76"/>
      <c r="DP17" s="76"/>
      <c r="DQ17" s="76"/>
      <c r="DR17" s="76"/>
      <c r="DS17" s="76"/>
      <c r="DT17" s="76"/>
      <c r="DU17" s="76"/>
      <c r="DV17" s="76"/>
      <c r="DW17" s="76"/>
      <c r="DX17" s="76"/>
      <c r="DY17" s="76"/>
      <c r="DZ17" s="76"/>
      <c r="EA17" s="76"/>
      <c r="EB17" s="76"/>
      <c r="EC17" s="76"/>
      <c r="ED17" s="76"/>
      <c r="EE17" s="76"/>
      <c r="EF17" s="76"/>
      <c r="EG17" s="76"/>
      <c r="EH17" s="76"/>
      <c r="EI17" s="76"/>
      <c r="EJ17" s="76"/>
      <c r="EK17" s="76"/>
      <c r="EL17" s="76"/>
      <c r="EM17" s="76"/>
      <c r="EN17" s="76"/>
      <c r="EO17" s="76"/>
      <c r="EP17" s="76"/>
      <c r="EQ17" s="76"/>
      <c r="ER17" s="76"/>
      <c r="ES17" s="76"/>
      <c r="ET17" s="76"/>
      <c r="EU17" s="76"/>
      <c r="EV17" s="76"/>
      <c r="EW17" s="76"/>
      <c r="EX17" s="76"/>
      <c r="EY17" s="76"/>
      <c r="EZ17" s="76"/>
      <c r="FA17" s="76"/>
      <c r="FB17" s="76"/>
      <c r="FC17" s="76"/>
      <c r="FD17" s="76"/>
      <c r="FE17" s="76"/>
      <c r="FF17" s="76"/>
      <c r="FG17" s="76"/>
      <c r="FH17" s="76"/>
      <c r="FI17" s="76"/>
      <c r="FJ17" s="76"/>
      <c r="FK17" s="76"/>
      <c r="FL17" s="76"/>
      <c r="FM17" s="76"/>
      <c r="FN17" s="76"/>
      <c r="FO17" s="76"/>
      <c r="FP17" s="76"/>
      <c r="FQ17" s="76"/>
      <c r="FR17" s="76"/>
      <c r="FS17" s="76"/>
      <c r="FT17" s="76"/>
      <c r="FU17" s="76"/>
      <c r="FV17" s="76"/>
      <c r="FW17" s="76"/>
      <c r="FX17" s="76"/>
      <c r="FY17" s="76"/>
      <c r="FZ17" s="76"/>
      <c r="GA17" s="76"/>
      <c r="GB17" s="76"/>
      <c r="GC17" s="76"/>
      <c r="GD17" s="76"/>
      <c r="GE17" s="76"/>
      <c r="GF17" s="76"/>
      <c r="GG17" s="76"/>
      <c r="GH17" s="76"/>
      <c r="GI17" s="76"/>
      <c r="GJ17" s="76"/>
      <c r="GK17" s="76"/>
      <c r="GL17" s="76"/>
      <c r="GM17" s="76"/>
      <c r="GN17" s="76"/>
      <c r="GO17" s="76"/>
      <c r="GP17" s="76"/>
      <c r="GQ17" s="76"/>
      <c r="GR17" s="76"/>
      <c r="GS17" s="76"/>
      <c r="GT17" s="76"/>
      <c r="GU17" s="76"/>
      <c r="GV17" s="76"/>
      <c r="GW17" s="76"/>
      <c r="GX17" s="76"/>
      <c r="GY17" s="76"/>
      <c r="GZ17" s="76"/>
      <c r="HA17" s="76"/>
      <c r="HB17" s="76"/>
      <c r="HC17" s="76"/>
      <c r="HD17" s="76"/>
      <c r="HE17" s="76"/>
      <c r="HF17" s="76"/>
      <c r="HG17" s="76"/>
      <c r="HH17" s="76"/>
      <c r="HI17" s="76"/>
      <c r="HJ17" s="76"/>
      <c r="HK17" s="76"/>
      <c r="HL17" s="76"/>
      <c r="HM17" s="76"/>
      <c r="HN17" s="76"/>
      <c r="HO17" s="76"/>
      <c r="HP17" s="76"/>
      <c r="HQ17" s="76"/>
      <c r="HR17" s="76"/>
      <c r="HS17" s="76"/>
      <c r="HT17" s="76"/>
      <c r="HU17" s="76"/>
      <c r="HV17" s="76"/>
      <c r="HW17" s="76"/>
      <c r="HX17" s="76"/>
      <c r="HY17" s="76"/>
      <c r="HZ17" s="76"/>
      <c r="IA17" s="76"/>
      <c r="IB17" s="76"/>
      <c r="IC17" s="76"/>
      <c r="ID17" s="76"/>
      <c r="IE17" s="76"/>
      <c r="IF17" s="76"/>
      <c r="IG17" s="76"/>
      <c r="IH17" s="76"/>
      <c r="II17" s="76"/>
      <c r="IJ17" s="76"/>
      <c r="IK17" s="76"/>
      <c r="IL17" s="76"/>
      <c r="IM17" s="76"/>
      <c r="IN17" s="76"/>
      <c r="IO17" s="76"/>
      <c r="IP17" s="76"/>
      <c r="IQ17" s="76"/>
      <c r="IR17" s="76"/>
      <c r="IS17" s="76"/>
      <c r="IT17" s="76"/>
      <c r="IU17" s="76"/>
      <c r="IV17" s="76"/>
    </row>
    <row r="18" spans="1:256" ht="12.75">
      <c r="A18" s="77"/>
      <c r="B18" s="77" t="s">
        <v>65</v>
      </c>
      <c r="C18" s="78"/>
      <c r="D18" s="74">
        <v>43308.4</v>
      </c>
      <c r="E18" s="78"/>
      <c r="F18" s="74">
        <v>92052.78</v>
      </c>
      <c r="G18" s="74"/>
      <c r="H18" s="74">
        <f t="shared" si="0"/>
        <v>-230474.22999999998</v>
      </c>
      <c r="I18" s="75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76"/>
      <c r="DE18" s="76"/>
      <c r="DF18" s="76"/>
      <c r="DG18" s="76"/>
      <c r="DH18" s="76"/>
      <c r="DI18" s="76"/>
      <c r="DJ18" s="76"/>
      <c r="DK18" s="76"/>
      <c r="DL18" s="76"/>
      <c r="DM18" s="76"/>
      <c r="DN18" s="76"/>
      <c r="DO18" s="76"/>
      <c r="DP18" s="76"/>
      <c r="DQ18" s="76"/>
      <c r="DR18" s="76"/>
      <c r="DS18" s="76"/>
      <c r="DT18" s="76"/>
      <c r="DU18" s="76"/>
      <c r="DV18" s="76"/>
      <c r="DW18" s="76"/>
      <c r="DX18" s="76"/>
      <c r="DY18" s="76"/>
      <c r="DZ18" s="76"/>
      <c r="EA18" s="76"/>
      <c r="EB18" s="76"/>
      <c r="EC18" s="76"/>
      <c r="ED18" s="76"/>
      <c r="EE18" s="76"/>
      <c r="EF18" s="76"/>
      <c r="EG18" s="76"/>
      <c r="EH18" s="76"/>
      <c r="EI18" s="76"/>
      <c r="EJ18" s="76"/>
      <c r="EK18" s="76"/>
      <c r="EL18" s="76"/>
      <c r="EM18" s="76"/>
      <c r="EN18" s="76"/>
      <c r="EO18" s="76"/>
      <c r="EP18" s="76"/>
      <c r="EQ18" s="76"/>
      <c r="ER18" s="76"/>
      <c r="ES18" s="76"/>
      <c r="ET18" s="76"/>
      <c r="EU18" s="76"/>
      <c r="EV18" s="76"/>
      <c r="EW18" s="76"/>
      <c r="EX18" s="76"/>
      <c r="EY18" s="76"/>
      <c r="EZ18" s="76"/>
      <c r="FA18" s="76"/>
      <c r="FB18" s="76"/>
      <c r="FC18" s="76"/>
      <c r="FD18" s="76"/>
      <c r="FE18" s="76"/>
      <c r="FF18" s="76"/>
      <c r="FG18" s="76"/>
      <c r="FH18" s="76"/>
      <c r="FI18" s="76"/>
      <c r="FJ18" s="76"/>
      <c r="FK18" s="76"/>
      <c r="FL18" s="76"/>
      <c r="FM18" s="76"/>
      <c r="FN18" s="76"/>
      <c r="FO18" s="76"/>
      <c r="FP18" s="76"/>
      <c r="FQ18" s="76"/>
      <c r="FR18" s="76"/>
      <c r="FS18" s="76"/>
      <c r="FT18" s="76"/>
      <c r="FU18" s="76"/>
      <c r="FV18" s="76"/>
      <c r="FW18" s="76"/>
      <c r="FX18" s="76"/>
      <c r="FY18" s="76"/>
      <c r="FZ18" s="76"/>
      <c r="GA18" s="76"/>
      <c r="GB18" s="76"/>
      <c r="GC18" s="76"/>
      <c r="GD18" s="76"/>
      <c r="GE18" s="76"/>
      <c r="GF18" s="76"/>
      <c r="GG18" s="76"/>
      <c r="GH18" s="76"/>
      <c r="GI18" s="76"/>
      <c r="GJ18" s="76"/>
      <c r="GK18" s="76"/>
      <c r="GL18" s="76"/>
      <c r="GM18" s="76"/>
      <c r="GN18" s="76"/>
      <c r="GO18" s="76"/>
      <c r="GP18" s="76"/>
      <c r="GQ18" s="76"/>
      <c r="GR18" s="76"/>
      <c r="GS18" s="76"/>
      <c r="GT18" s="76"/>
      <c r="GU18" s="76"/>
      <c r="GV18" s="76"/>
      <c r="GW18" s="76"/>
      <c r="GX18" s="76"/>
      <c r="GY18" s="76"/>
      <c r="GZ18" s="76"/>
      <c r="HA18" s="76"/>
      <c r="HB18" s="76"/>
      <c r="HC18" s="76"/>
      <c r="HD18" s="76"/>
      <c r="HE18" s="76"/>
      <c r="HF18" s="76"/>
      <c r="HG18" s="76"/>
      <c r="HH18" s="76"/>
      <c r="HI18" s="76"/>
      <c r="HJ18" s="76"/>
      <c r="HK18" s="76"/>
      <c r="HL18" s="76"/>
      <c r="HM18" s="76"/>
      <c r="HN18" s="76"/>
      <c r="HO18" s="76"/>
      <c r="HP18" s="76"/>
      <c r="HQ18" s="76"/>
      <c r="HR18" s="76"/>
      <c r="HS18" s="76"/>
      <c r="HT18" s="76"/>
      <c r="HU18" s="76"/>
      <c r="HV18" s="76"/>
      <c r="HW18" s="76"/>
      <c r="HX18" s="76"/>
      <c r="HY18" s="76"/>
      <c r="HZ18" s="76"/>
      <c r="IA18" s="76"/>
      <c r="IB18" s="76"/>
      <c r="IC18" s="76"/>
      <c r="ID18" s="76"/>
      <c r="IE18" s="76"/>
      <c r="IF18" s="76"/>
      <c r="IG18" s="76"/>
      <c r="IH18" s="76"/>
      <c r="II18" s="76"/>
      <c r="IJ18" s="76"/>
      <c r="IK18" s="76"/>
      <c r="IL18" s="76"/>
      <c r="IM18" s="76"/>
      <c r="IN18" s="76"/>
      <c r="IO18" s="76"/>
      <c r="IP18" s="76"/>
      <c r="IQ18" s="76"/>
      <c r="IR18" s="76"/>
      <c r="IS18" s="76"/>
      <c r="IT18" s="76"/>
      <c r="IU18" s="76"/>
      <c r="IV18" s="76"/>
    </row>
    <row r="19" spans="1:256" ht="12.75">
      <c r="A19" s="77"/>
      <c r="B19" s="77" t="s">
        <v>66</v>
      </c>
      <c r="C19" s="78"/>
      <c r="D19" s="74">
        <v>888152.87</v>
      </c>
      <c r="E19" s="78"/>
      <c r="F19" s="74">
        <v>1596419.25</v>
      </c>
      <c r="G19" s="74"/>
      <c r="H19" s="74">
        <f t="shared" si="0"/>
        <v>-451111.45000000007</v>
      </c>
      <c r="I19" s="82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3"/>
      <c r="BM19" s="83"/>
      <c r="BN19" s="83"/>
      <c r="BO19" s="83"/>
      <c r="BP19" s="83"/>
      <c r="BQ19" s="83"/>
      <c r="BR19" s="83"/>
      <c r="BS19" s="83"/>
      <c r="BT19" s="83"/>
      <c r="BU19" s="83"/>
      <c r="BV19" s="83"/>
      <c r="BW19" s="83"/>
      <c r="BX19" s="83"/>
      <c r="BY19" s="83"/>
      <c r="BZ19" s="83"/>
      <c r="CA19" s="83"/>
      <c r="CB19" s="83"/>
      <c r="CC19" s="83"/>
      <c r="CD19" s="83"/>
      <c r="CE19" s="83"/>
      <c r="CF19" s="83"/>
      <c r="CG19" s="83"/>
      <c r="CH19" s="83"/>
      <c r="CI19" s="83"/>
      <c r="CJ19" s="83"/>
      <c r="CK19" s="83"/>
      <c r="CL19" s="83"/>
      <c r="CM19" s="83"/>
      <c r="CN19" s="83"/>
      <c r="CO19" s="83"/>
      <c r="CP19" s="83"/>
      <c r="CQ19" s="83"/>
      <c r="CR19" s="83"/>
      <c r="CS19" s="83"/>
      <c r="CT19" s="83"/>
      <c r="CU19" s="83"/>
      <c r="CV19" s="83"/>
      <c r="CW19" s="83"/>
      <c r="CX19" s="83"/>
      <c r="CY19" s="83"/>
      <c r="CZ19" s="83"/>
      <c r="DA19" s="83"/>
      <c r="DB19" s="83"/>
      <c r="DC19" s="83"/>
      <c r="DD19" s="83"/>
      <c r="DE19" s="83"/>
      <c r="DF19" s="83"/>
      <c r="DG19" s="83"/>
      <c r="DH19" s="83"/>
      <c r="DI19" s="83"/>
      <c r="DJ19" s="83"/>
      <c r="DK19" s="83"/>
      <c r="DL19" s="83"/>
      <c r="DM19" s="83"/>
      <c r="DN19" s="83"/>
      <c r="DO19" s="83"/>
      <c r="DP19" s="83"/>
      <c r="DQ19" s="83"/>
      <c r="DR19" s="83"/>
      <c r="DS19" s="83"/>
      <c r="DT19" s="83"/>
      <c r="DU19" s="83"/>
      <c r="DV19" s="83"/>
      <c r="DW19" s="83"/>
      <c r="DX19" s="83"/>
      <c r="DY19" s="83"/>
      <c r="DZ19" s="83"/>
      <c r="EA19" s="83"/>
      <c r="EB19" s="83"/>
      <c r="EC19" s="83"/>
      <c r="ED19" s="83"/>
      <c r="EE19" s="83"/>
      <c r="EF19" s="83"/>
      <c r="EG19" s="83"/>
      <c r="EH19" s="83"/>
      <c r="EI19" s="83"/>
      <c r="EJ19" s="83"/>
      <c r="EK19" s="83"/>
      <c r="EL19" s="83"/>
      <c r="EM19" s="83"/>
      <c r="EN19" s="83"/>
      <c r="EO19" s="83"/>
      <c r="EP19" s="83"/>
      <c r="EQ19" s="83"/>
      <c r="ER19" s="83"/>
      <c r="ES19" s="83"/>
      <c r="ET19" s="83"/>
      <c r="EU19" s="83"/>
      <c r="EV19" s="83"/>
      <c r="EW19" s="83"/>
      <c r="EX19" s="83"/>
      <c r="EY19" s="83"/>
      <c r="EZ19" s="83"/>
      <c r="FA19" s="83"/>
      <c r="FB19" s="83"/>
      <c r="FC19" s="83"/>
      <c r="FD19" s="83"/>
      <c r="FE19" s="83"/>
      <c r="FF19" s="83"/>
      <c r="FG19" s="83"/>
      <c r="FH19" s="83"/>
      <c r="FI19" s="83"/>
      <c r="FJ19" s="83"/>
      <c r="FK19" s="83"/>
      <c r="FL19" s="83"/>
      <c r="FM19" s="83"/>
      <c r="FN19" s="83"/>
      <c r="FO19" s="83"/>
      <c r="FP19" s="83"/>
      <c r="FQ19" s="83"/>
      <c r="FR19" s="83"/>
      <c r="FS19" s="83"/>
      <c r="FT19" s="83"/>
      <c r="FU19" s="83"/>
      <c r="FV19" s="83"/>
      <c r="FW19" s="83"/>
      <c r="FX19" s="83"/>
      <c r="FY19" s="83"/>
      <c r="FZ19" s="83"/>
      <c r="GA19" s="83"/>
      <c r="GB19" s="83"/>
      <c r="GC19" s="83"/>
      <c r="GD19" s="83"/>
      <c r="GE19" s="83"/>
      <c r="GF19" s="83"/>
      <c r="GG19" s="83"/>
      <c r="GH19" s="83"/>
      <c r="GI19" s="83"/>
      <c r="GJ19" s="83"/>
      <c r="GK19" s="83"/>
      <c r="GL19" s="83"/>
      <c r="GM19" s="83"/>
      <c r="GN19" s="83"/>
      <c r="GO19" s="83"/>
      <c r="GP19" s="83"/>
      <c r="GQ19" s="83"/>
      <c r="GR19" s="83"/>
      <c r="GS19" s="83"/>
      <c r="GT19" s="83"/>
      <c r="GU19" s="83"/>
      <c r="GV19" s="83"/>
      <c r="GW19" s="83"/>
      <c r="GX19" s="83"/>
      <c r="GY19" s="83"/>
      <c r="GZ19" s="83"/>
      <c r="HA19" s="83"/>
      <c r="HB19" s="83"/>
      <c r="HC19" s="83"/>
      <c r="HD19" s="83"/>
      <c r="HE19" s="83"/>
      <c r="HF19" s="83"/>
      <c r="HG19" s="83"/>
      <c r="HH19" s="83"/>
      <c r="HI19" s="83"/>
      <c r="HJ19" s="83"/>
      <c r="HK19" s="83"/>
      <c r="HL19" s="83"/>
      <c r="HM19" s="83"/>
      <c r="HN19" s="83"/>
      <c r="HO19" s="83"/>
      <c r="HP19" s="83"/>
      <c r="HQ19" s="83"/>
      <c r="HR19" s="83"/>
      <c r="HS19" s="83"/>
      <c r="HT19" s="83"/>
      <c r="HU19" s="83"/>
      <c r="HV19" s="83"/>
      <c r="HW19" s="83"/>
      <c r="HX19" s="83"/>
      <c r="HY19" s="83"/>
      <c r="HZ19" s="83"/>
      <c r="IA19" s="83"/>
      <c r="IB19" s="83"/>
      <c r="IC19" s="83"/>
      <c r="ID19" s="83"/>
      <c r="IE19" s="83"/>
      <c r="IF19" s="83"/>
      <c r="IG19" s="83"/>
      <c r="IH19" s="83"/>
      <c r="II19" s="83"/>
      <c r="IJ19" s="83"/>
      <c r="IK19" s="83"/>
      <c r="IL19" s="83"/>
      <c r="IM19" s="83"/>
      <c r="IN19" s="83"/>
      <c r="IO19" s="83"/>
      <c r="IP19" s="83"/>
      <c r="IQ19" s="83"/>
      <c r="IR19" s="83"/>
      <c r="IS19" s="83"/>
      <c r="IT19" s="83"/>
      <c r="IU19" s="83"/>
      <c r="IV19" s="83"/>
    </row>
    <row r="20" spans="1:256" ht="12.75">
      <c r="A20" s="77" t="s">
        <v>59</v>
      </c>
      <c r="B20" s="77" t="s">
        <v>67</v>
      </c>
      <c r="C20" s="78"/>
      <c r="D20" s="84">
        <v>127104.93</v>
      </c>
      <c r="E20" s="78"/>
      <c r="F20" s="74">
        <v>357579.16</v>
      </c>
      <c r="G20" s="74"/>
      <c r="H20" s="74">
        <f t="shared" si="0"/>
        <v>-464936.95</v>
      </c>
      <c r="I20" s="75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6"/>
      <c r="CA20" s="76"/>
      <c r="CB20" s="76"/>
      <c r="CC20" s="76"/>
      <c r="CD20" s="76"/>
      <c r="CE20" s="76"/>
      <c r="CF20" s="76"/>
      <c r="CG20" s="76"/>
      <c r="CH20" s="76"/>
      <c r="CI20" s="76"/>
      <c r="CJ20" s="76"/>
      <c r="CK20" s="76"/>
      <c r="CL20" s="76"/>
      <c r="CM20" s="76"/>
      <c r="CN20" s="76"/>
      <c r="CO20" s="76"/>
      <c r="CP20" s="76"/>
      <c r="CQ20" s="76"/>
      <c r="CR20" s="76"/>
      <c r="CS20" s="76"/>
      <c r="CT20" s="76"/>
      <c r="CU20" s="76"/>
      <c r="CV20" s="76"/>
      <c r="CW20" s="76"/>
      <c r="CX20" s="76"/>
      <c r="CY20" s="76"/>
      <c r="CZ20" s="76"/>
      <c r="DA20" s="76"/>
      <c r="DB20" s="76"/>
      <c r="DC20" s="76"/>
      <c r="DD20" s="76"/>
      <c r="DE20" s="76"/>
      <c r="DF20" s="76"/>
      <c r="DG20" s="76"/>
      <c r="DH20" s="76"/>
      <c r="DI20" s="76"/>
      <c r="DJ20" s="76"/>
      <c r="DK20" s="76"/>
      <c r="DL20" s="76"/>
      <c r="DM20" s="76"/>
      <c r="DN20" s="76"/>
      <c r="DO20" s="76"/>
      <c r="DP20" s="76"/>
      <c r="DQ20" s="76"/>
      <c r="DR20" s="76"/>
      <c r="DS20" s="76"/>
      <c r="DT20" s="76"/>
      <c r="DU20" s="76"/>
      <c r="DV20" s="76"/>
      <c r="DW20" s="76"/>
      <c r="DX20" s="76"/>
      <c r="DY20" s="76"/>
      <c r="DZ20" s="76"/>
      <c r="EA20" s="76"/>
      <c r="EB20" s="76"/>
      <c r="EC20" s="76"/>
      <c r="ED20" s="76"/>
      <c r="EE20" s="76"/>
      <c r="EF20" s="76"/>
      <c r="EG20" s="76"/>
      <c r="EH20" s="76"/>
      <c r="EI20" s="76"/>
      <c r="EJ20" s="76"/>
      <c r="EK20" s="76"/>
      <c r="EL20" s="76"/>
      <c r="EM20" s="76"/>
      <c r="EN20" s="76"/>
      <c r="EO20" s="76"/>
      <c r="EP20" s="76"/>
      <c r="EQ20" s="76"/>
      <c r="ER20" s="76"/>
      <c r="ES20" s="76"/>
      <c r="ET20" s="76"/>
      <c r="EU20" s="76"/>
      <c r="EV20" s="76"/>
      <c r="EW20" s="76"/>
      <c r="EX20" s="76"/>
      <c r="EY20" s="76"/>
      <c r="EZ20" s="76"/>
      <c r="FA20" s="76"/>
      <c r="FB20" s="76"/>
      <c r="FC20" s="76"/>
      <c r="FD20" s="76"/>
      <c r="FE20" s="76"/>
      <c r="FF20" s="76"/>
      <c r="FG20" s="76"/>
      <c r="FH20" s="76"/>
      <c r="FI20" s="76"/>
      <c r="FJ20" s="76"/>
      <c r="FK20" s="76"/>
      <c r="FL20" s="76"/>
      <c r="FM20" s="76"/>
      <c r="FN20" s="76"/>
      <c r="FO20" s="76"/>
      <c r="FP20" s="76"/>
      <c r="FQ20" s="76"/>
      <c r="FR20" s="76"/>
      <c r="FS20" s="76"/>
      <c r="FT20" s="76"/>
      <c r="FU20" s="76"/>
      <c r="FV20" s="76"/>
      <c r="FW20" s="76"/>
      <c r="FX20" s="76"/>
      <c r="FY20" s="76"/>
      <c r="FZ20" s="76"/>
      <c r="GA20" s="76"/>
      <c r="GB20" s="76"/>
      <c r="GC20" s="76"/>
      <c r="GD20" s="76"/>
      <c r="GE20" s="76"/>
      <c r="GF20" s="76"/>
      <c r="GG20" s="76"/>
      <c r="GH20" s="76"/>
      <c r="GI20" s="76"/>
      <c r="GJ20" s="76"/>
      <c r="GK20" s="76"/>
      <c r="GL20" s="76"/>
      <c r="GM20" s="76"/>
      <c r="GN20" s="76"/>
      <c r="GO20" s="76"/>
      <c r="GP20" s="76"/>
      <c r="GQ20" s="76"/>
      <c r="GR20" s="76"/>
      <c r="GS20" s="76"/>
      <c r="GT20" s="76"/>
      <c r="GU20" s="76"/>
      <c r="GV20" s="76"/>
      <c r="GW20" s="76"/>
      <c r="GX20" s="76"/>
      <c r="GY20" s="76"/>
      <c r="GZ20" s="76"/>
      <c r="HA20" s="76"/>
      <c r="HB20" s="76"/>
      <c r="HC20" s="76"/>
      <c r="HD20" s="76"/>
      <c r="HE20" s="76"/>
      <c r="HF20" s="76"/>
      <c r="HG20" s="76"/>
      <c r="HH20" s="76"/>
      <c r="HI20" s="76"/>
      <c r="HJ20" s="76"/>
      <c r="HK20" s="76"/>
      <c r="HL20" s="76"/>
      <c r="HM20" s="76"/>
      <c r="HN20" s="76"/>
      <c r="HO20" s="76"/>
      <c r="HP20" s="76"/>
      <c r="HQ20" s="76"/>
      <c r="HR20" s="76"/>
      <c r="HS20" s="76"/>
      <c r="HT20" s="76"/>
      <c r="HU20" s="76"/>
      <c r="HV20" s="76"/>
      <c r="HW20" s="76"/>
      <c r="HX20" s="76"/>
      <c r="HY20" s="76"/>
      <c r="HZ20" s="76"/>
      <c r="IA20" s="76"/>
      <c r="IB20" s="76"/>
      <c r="IC20" s="76"/>
      <c r="ID20" s="76"/>
      <c r="IE20" s="76"/>
      <c r="IF20" s="76"/>
      <c r="IG20" s="76"/>
      <c r="IH20" s="76"/>
      <c r="II20" s="76"/>
      <c r="IJ20" s="76"/>
      <c r="IK20" s="76"/>
      <c r="IL20" s="76"/>
      <c r="IM20" s="76"/>
      <c r="IN20" s="76"/>
      <c r="IO20" s="76"/>
      <c r="IP20" s="76"/>
      <c r="IQ20" s="76"/>
      <c r="IR20" s="76"/>
      <c r="IS20" s="76"/>
      <c r="IT20" s="76"/>
      <c r="IU20" s="76"/>
      <c r="IV20" s="76"/>
    </row>
    <row r="21" spans="1:256" ht="12.75">
      <c r="A21" s="85" t="s">
        <v>59</v>
      </c>
      <c r="B21" s="77" t="s">
        <v>68</v>
      </c>
      <c r="C21" s="78"/>
      <c r="D21" s="74">
        <v>604429.86</v>
      </c>
      <c r="E21" s="78"/>
      <c r="F21" s="74">
        <v>1055541.31</v>
      </c>
      <c r="G21" s="59"/>
      <c r="H21" s="59">
        <f t="shared" si="0"/>
        <v>0</v>
      </c>
      <c r="I21" s="60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2"/>
      <c r="EF21" s="62"/>
      <c r="EG21" s="62"/>
      <c r="EH21" s="62"/>
      <c r="EI21" s="62"/>
      <c r="EJ21" s="62"/>
      <c r="EK21" s="62"/>
      <c r="EL21" s="62"/>
      <c r="EM21" s="62"/>
      <c r="EN21" s="62"/>
      <c r="EO21" s="62"/>
      <c r="EP21" s="62"/>
      <c r="EQ21" s="62"/>
      <c r="ER21" s="62"/>
      <c r="ES21" s="62"/>
      <c r="ET21" s="62"/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2"/>
      <c r="FK21" s="62"/>
      <c r="FL21" s="62"/>
      <c r="FM21" s="62"/>
      <c r="FN21" s="62"/>
      <c r="FO21" s="62"/>
      <c r="FP21" s="62"/>
      <c r="FQ21" s="62"/>
      <c r="FR21" s="62"/>
      <c r="FS21" s="62"/>
      <c r="FT21" s="62"/>
      <c r="FU21" s="62"/>
      <c r="FV21" s="62"/>
      <c r="FW21" s="62"/>
      <c r="FX21" s="62"/>
      <c r="FY21" s="62"/>
      <c r="FZ21" s="62"/>
      <c r="GA21" s="62"/>
      <c r="GB21" s="62"/>
      <c r="GC21" s="62"/>
      <c r="GD21" s="62"/>
      <c r="GE21" s="62"/>
      <c r="GF21" s="62"/>
      <c r="GG21" s="62"/>
      <c r="GH21" s="62"/>
      <c r="GI21" s="62"/>
      <c r="GJ21" s="62"/>
      <c r="GK21" s="62"/>
      <c r="GL21" s="62"/>
      <c r="GM21" s="62"/>
      <c r="GN21" s="62"/>
      <c r="GO21" s="62"/>
      <c r="GP21" s="62"/>
      <c r="GQ21" s="62"/>
      <c r="GR21" s="62"/>
      <c r="GS21" s="62"/>
      <c r="GT21" s="62"/>
      <c r="GU21" s="62"/>
      <c r="GV21" s="62"/>
      <c r="GW21" s="62"/>
      <c r="GX21" s="62"/>
      <c r="GY21" s="62"/>
      <c r="GZ21" s="62"/>
      <c r="HA21" s="62"/>
      <c r="HB21" s="62"/>
      <c r="HC21" s="62"/>
      <c r="HD21" s="62"/>
      <c r="HE21" s="62"/>
      <c r="HF21" s="62"/>
      <c r="HG21" s="62"/>
      <c r="HH21" s="62"/>
      <c r="HI21" s="62"/>
      <c r="HJ21" s="62"/>
      <c r="HK21" s="62"/>
      <c r="HL21" s="62"/>
      <c r="HM21" s="62"/>
      <c r="HN21" s="62"/>
      <c r="HO21" s="62"/>
      <c r="HP21" s="62"/>
      <c r="HQ21" s="62"/>
      <c r="HR21" s="62"/>
      <c r="HS21" s="62"/>
      <c r="HT21" s="62"/>
      <c r="HU21" s="62"/>
      <c r="HV21" s="62"/>
      <c r="HW21" s="62"/>
      <c r="HX21" s="62"/>
      <c r="HY21" s="62"/>
      <c r="HZ21" s="62"/>
      <c r="IA21" s="62"/>
      <c r="IB21" s="62"/>
      <c r="IC21" s="62"/>
      <c r="ID21" s="62"/>
      <c r="IE21" s="62"/>
      <c r="IF21" s="62"/>
      <c r="IG21" s="62"/>
      <c r="IH21" s="62"/>
      <c r="II21" s="62"/>
      <c r="IJ21" s="62"/>
      <c r="IK21" s="62"/>
      <c r="IL21" s="62"/>
      <c r="IM21" s="62"/>
      <c r="IN21" s="62"/>
      <c r="IO21" s="62"/>
      <c r="IP21" s="62"/>
      <c r="IQ21" s="62"/>
      <c r="IR21" s="62"/>
      <c r="IS21" s="62"/>
      <c r="IT21" s="62"/>
      <c r="IU21" s="62"/>
      <c r="IV21" s="62"/>
    </row>
    <row r="22" spans="1:8" ht="13.5" thickBot="1">
      <c r="A22" s="77"/>
      <c r="B22" s="77" t="s">
        <v>69</v>
      </c>
      <c r="C22" s="78"/>
      <c r="D22" s="84">
        <v>384079.55</v>
      </c>
      <c r="E22" s="78"/>
      <c r="F22" s="74">
        <v>849016.5</v>
      </c>
      <c r="G22" s="68"/>
      <c r="H22" s="68">
        <f t="shared" si="0"/>
        <v>-2140051.75</v>
      </c>
    </row>
    <row r="23" spans="1:256" ht="12.75">
      <c r="A23" s="66"/>
      <c r="B23" s="66"/>
      <c r="C23" s="67"/>
      <c r="D23" s="59"/>
      <c r="E23" s="67"/>
      <c r="F23" s="59"/>
      <c r="G23" s="63"/>
      <c r="H23" s="63"/>
      <c r="I23" s="64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5"/>
      <c r="BZ23" s="65"/>
      <c r="CA23" s="65"/>
      <c r="CB23" s="65"/>
      <c r="CC23" s="65"/>
      <c r="CD23" s="65"/>
      <c r="CE23" s="65"/>
      <c r="CF23" s="65"/>
      <c r="CG23" s="65"/>
      <c r="CH23" s="65"/>
      <c r="CI23" s="65"/>
      <c r="CJ23" s="65"/>
      <c r="CK23" s="65"/>
      <c r="CL23" s="65"/>
      <c r="CM23" s="65"/>
      <c r="CN23" s="65"/>
      <c r="CO23" s="65"/>
      <c r="CP23" s="65"/>
      <c r="CQ23" s="65"/>
      <c r="CR23" s="65"/>
      <c r="CS23" s="65"/>
      <c r="CT23" s="65"/>
      <c r="CU23" s="65"/>
      <c r="CV23" s="65"/>
      <c r="CW23" s="65"/>
      <c r="CX23" s="65"/>
      <c r="CY23" s="65"/>
      <c r="CZ23" s="65"/>
      <c r="DA23" s="65"/>
      <c r="DB23" s="65"/>
      <c r="DC23" s="65"/>
      <c r="DD23" s="65"/>
      <c r="DE23" s="65"/>
      <c r="DF23" s="65"/>
      <c r="DG23" s="65"/>
      <c r="DH23" s="65"/>
      <c r="DI23" s="65"/>
      <c r="DJ23" s="65"/>
      <c r="DK23" s="65"/>
      <c r="DL23" s="65"/>
      <c r="DM23" s="65"/>
      <c r="DN23" s="65"/>
      <c r="DO23" s="65"/>
      <c r="DP23" s="65"/>
      <c r="DQ23" s="65"/>
      <c r="DR23" s="65"/>
      <c r="DS23" s="65"/>
      <c r="DT23" s="65"/>
      <c r="DU23" s="65"/>
      <c r="DV23" s="65"/>
      <c r="DW23" s="65"/>
      <c r="DX23" s="65"/>
      <c r="DY23" s="65"/>
      <c r="DZ23" s="65"/>
      <c r="EA23" s="65"/>
      <c r="EB23" s="65"/>
      <c r="EC23" s="65"/>
      <c r="ED23" s="65"/>
      <c r="EE23" s="65"/>
      <c r="EF23" s="65"/>
      <c r="EG23" s="65"/>
      <c r="EH23" s="65"/>
      <c r="EI23" s="65"/>
      <c r="EJ23" s="65"/>
      <c r="EK23" s="65"/>
      <c r="EL23" s="65"/>
      <c r="EM23" s="65"/>
      <c r="EN23" s="65"/>
      <c r="EO23" s="65"/>
      <c r="EP23" s="65"/>
      <c r="EQ23" s="65"/>
      <c r="ER23" s="65"/>
      <c r="ES23" s="65"/>
      <c r="ET23" s="65"/>
      <c r="EU23" s="65"/>
      <c r="EV23" s="65"/>
      <c r="EW23" s="65"/>
      <c r="EX23" s="65"/>
      <c r="EY23" s="65"/>
      <c r="EZ23" s="65"/>
      <c r="FA23" s="65"/>
      <c r="FB23" s="65"/>
      <c r="FC23" s="65"/>
      <c r="FD23" s="65"/>
      <c r="FE23" s="65"/>
      <c r="FF23" s="65"/>
      <c r="FG23" s="65"/>
      <c r="FH23" s="65"/>
      <c r="FI23" s="65"/>
      <c r="FJ23" s="65"/>
      <c r="FK23" s="65"/>
      <c r="FL23" s="65"/>
      <c r="FM23" s="65"/>
      <c r="FN23" s="65"/>
      <c r="FO23" s="65"/>
      <c r="FP23" s="65"/>
      <c r="FQ23" s="65"/>
      <c r="FR23" s="65"/>
      <c r="FS23" s="65"/>
      <c r="FT23" s="65"/>
      <c r="FU23" s="65"/>
      <c r="FV23" s="65"/>
      <c r="FW23" s="65"/>
      <c r="FX23" s="65"/>
      <c r="FY23" s="65"/>
      <c r="FZ23" s="65"/>
      <c r="GA23" s="65"/>
      <c r="GB23" s="65"/>
      <c r="GC23" s="65"/>
      <c r="GD23" s="65"/>
      <c r="GE23" s="65"/>
      <c r="GF23" s="65"/>
      <c r="GG23" s="65"/>
      <c r="GH23" s="65"/>
      <c r="GI23" s="65"/>
      <c r="GJ23" s="65"/>
      <c r="GK23" s="65"/>
      <c r="GL23" s="65"/>
      <c r="GM23" s="65"/>
      <c r="GN23" s="65"/>
      <c r="GO23" s="65"/>
      <c r="GP23" s="65"/>
      <c r="GQ23" s="65"/>
      <c r="GR23" s="65"/>
      <c r="GS23" s="65"/>
      <c r="GT23" s="65"/>
      <c r="GU23" s="65"/>
      <c r="GV23" s="65"/>
      <c r="GW23" s="65"/>
      <c r="GX23" s="65"/>
      <c r="GY23" s="65"/>
      <c r="GZ23" s="65"/>
      <c r="HA23" s="65"/>
      <c r="HB23" s="65"/>
      <c r="HC23" s="65"/>
      <c r="HD23" s="65"/>
      <c r="HE23" s="65"/>
      <c r="HF23" s="65"/>
      <c r="HG23" s="65"/>
      <c r="HH23" s="65"/>
      <c r="HI23" s="65"/>
      <c r="HJ23" s="65"/>
      <c r="HK23" s="65"/>
      <c r="HL23" s="65"/>
      <c r="HM23" s="65"/>
      <c r="HN23" s="65"/>
      <c r="HO23" s="65"/>
      <c r="HP23" s="65"/>
      <c r="HQ23" s="65"/>
      <c r="HR23" s="65"/>
      <c r="HS23" s="65"/>
      <c r="HT23" s="65"/>
      <c r="HU23" s="65"/>
      <c r="HV23" s="65"/>
      <c r="HW23" s="65"/>
      <c r="HX23" s="65"/>
      <c r="HY23" s="65"/>
      <c r="HZ23" s="65"/>
      <c r="IA23" s="65"/>
      <c r="IB23" s="65"/>
      <c r="IC23" s="65"/>
      <c r="ID23" s="65"/>
      <c r="IE23" s="65"/>
      <c r="IF23" s="65"/>
      <c r="IG23" s="65"/>
      <c r="IH23" s="65"/>
      <c r="II23" s="65"/>
      <c r="IJ23" s="65"/>
      <c r="IK23" s="65"/>
      <c r="IL23" s="65"/>
      <c r="IM23" s="65"/>
      <c r="IN23" s="65"/>
      <c r="IO23" s="65"/>
      <c r="IP23" s="65"/>
      <c r="IQ23" s="65"/>
      <c r="IR23" s="65"/>
      <c r="IS23" s="65"/>
      <c r="IT23" s="65"/>
      <c r="IU23" s="65"/>
      <c r="IV23" s="65"/>
    </row>
    <row r="24" spans="1:6" ht="13.5" thickBot="1">
      <c r="A24" s="54" t="s">
        <v>59</v>
      </c>
      <c r="B24" s="72"/>
      <c r="D24" s="73">
        <f>SUM(D16:D23)</f>
        <v>2324497.92</v>
      </c>
      <c r="F24" s="73">
        <f>SUM(F16:F23)</f>
        <v>4464549.67</v>
      </c>
    </row>
    <row r="25" spans="1:8" ht="12.75">
      <c r="A25" s="69"/>
      <c r="B25" s="69"/>
      <c r="C25" s="70"/>
      <c r="D25" s="63"/>
      <c r="E25" s="70"/>
      <c r="F25" s="63"/>
      <c r="G25" s="86"/>
      <c r="H25" s="86">
        <f aca="true" t="shared" si="1" ref="H25:H41">+D27-F27</f>
        <v>-887046.7800000012</v>
      </c>
    </row>
    <row r="26" spans="7:8" ht="12.75">
      <c r="G26" s="86"/>
      <c r="H26" s="86">
        <f t="shared" si="1"/>
        <v>0</v>
      </c>
    </row>
    <row r="27" spans="2:8" ht="12.75">
      <c r="B27" s="87" t="s">
        <v>70</v>
      </c>
      <c r="C27" s="81"/>
      <c r="D27" s="79">
        <f>+D12-D24</f>
        <v>1141107.790000001</v>
      </c>
      <c r="E27" s="81"/>
      <c r="F27" s="79">
        <f>+F12-F24</f>
        <v>2028154.5700000022</v>
      </c>
      <c r="G27" s="86"/>
      <c r="H27" s="86">
        <f t="shared" si="1"/>
        <v>0</v>
      </c>
    </row>
    <row r="28" spans="2:8" ht="12.75">
      <c r="B28" s="88"/>
      <c r="C28" s="81"/>
      <c r="D28" s="79"/>
      <c r="E28" s="81"/>
      <c r="F28" s="79"/>
      <c r="G28" s="86"/>
      <c r="H28" s="86">
        <f t="shared" si="1"/>
        <v>0</v>
      </c>
    </row>
    <row r="29" spans="1:8" ht="12.75">
      <c r="A29" s="55" t="s">
        <v>71</v>
      </c>
      <c r="B29" s="88"/>
      <c r="C29" s="81"/>
      <c r="D29" s="79"/>
      <c r="E29" s="81"/>
      <c r="F29" s="79"/>
      <c r="G29" s="89"/>
      <c r="H29" s="89">
        <f t="shared" si="1"/>
        <v>-290304.07999999996</v>
      </c>
    </row>
    <row r="30" spans="2:8" ht="12.75">
      <c r="B30" s="88"/>
      <c r="C30" s="81"/>
      <c r="D30" s="79"/>
      <c r="E30" s="81"/>
      <c r="F30" s="79"/>
      <c r="G30" s="89"/>
      <c r="H30" s="89"/>
    </row>
    <row r="31" spans="2:8" ht="12.75">
      <c r="B31" s="88" t="s">
        <v>72</v>
      </c>
      <c r="C31" s="81"/>
      <c r="D31" s="79">
        <v>364256.74</v>
      </c>
      <c r="E31" s="81"/>
      <c r="F31" s="79">
        <v>654560.82</v>
      </c>
      <c r="G31" s="86"/>
      <c r="H31" s="86">
        <f t="shared" si="1"/>
        <v>0</v>
      </c>
    </row>
    <row r="32" spans="2:8" ht="12.75">
      <c r="B32" s="88" t="s">
        <v>73</v>
      </c>
      <c r="C32" s="81"/>
      <c r="D32" s="79">
        <v>5761.73</v>
      </c>
      <c r="E32" s="81"/>
      <c r="F32" s="79">
        <v>8342.11</v>
      </c>
      <c r="G32" s="86"/>
      <c r="H32" s="86">
        <f t="shared" si="1"/>
        <v>-594162.3200000012</v>
      </c>
    </row>
    <row r="33" spans="2:8" ht="12.75">
      <c r="B33" s="88"/>
      <c r="C33" s="81"/>
      <c r="D33" s="79"/>
      <c r="E33" s="81"/>
      <c r="F33" s="79"/>
      <c r="G33" s="86"/>
      <c r="H33" s="86">
        <f t="shared" si="1"/>
        <v>0</v>
      </c>
    </row>
    <row r="34" spans="2:8" ht="12.75">
      <c r="B34" s="90" t="s">
        <v>74</v>
      </c>
      <c r="C34" s="81"/>
      <c r="D34" s="91">
        <f>+D27-D31-D32</f>
        <v>771089.320000001</v>
      </c>
      <c r="E34" s="81"/>
      <c r="F34" s="91">
        <f>+F27-F31-F32</f>
        <v>1365251.6400000022</v>
      </c>
      <c r="G34" s="86"/>
      <c r="H34" s="86">
        <f>+D36-F36</f>
        <v>0</v>
      </c>
    </row>
    <row r="35" spans="2:8" ht="12.75">
      <c r="B35" s="88"/>
      <c r="C35" s="81"/>
      <c r="D35" s="79"/>
      <c r="E35" s="81"/>
      <c r="F35" s="79"/>
      <c r="G35" s="86"/>
      <c r="H35" s="86">
        <f t="shared" si="1"/>
        <v>0</v>
      </c>
    </row>
    <row r="36" spans="1:8" ht="12.75">
      <c r="A36" s="88" t="s">
        <v>75</v>
      </c>
      <c r="B36" s="92"/>
      <c r="C36" s="81"/>
      <c r="D36" s="93">
        <v>0</v>
      </c>
      <c r="E36" s="81"/>
      <c r="F36" s="93">
        <v>0</v>
      </c>
      <c r="G36" s="86"/>
      <c r="H36" s="86">
        <f t="shared" si="1"/>
        <v>-594162.3200000012</v>
      </c>
    </row>
    <row r="37" spans="2:8" ht="12.75">
      <c r="B37" s="88"/>
      <c r="C37" s="81"/>
      <c r="D37" s="79"/>
      <c r="E37" s="81"/>
      <c r="F37" s="79"/>
      <c r="G37" s="86"/>
      <c r="H37" s="86">
        <f t="shared" si="1"/>
        <v>0</v>
      </c>
    </row>
    <row r="38" spans="1:8" ht="12.75">
      <c r="A38" s="92"/>
      <c r="B38" s="72" t="s">
        <v>76</v>
      </c>
      <c r="C38" s="81"/>
      <c r="D38" s="91">
        <f>+D34-D40</f>
        <v>771089.320000001</v>
      </c>
      <c r="E38" s="81"/>
      <c r="F38" s="91">
        <f>+F34-F36</f>
        <v>1365251.6400000022</v>
      </c>
      <c r="G38" s="86"/>
      <c r="H38" s="86">
        <f>+D40-F40</f>
        <v>-423207.6949</v>
      </c>
    </row>
    <row r="39" spans="2:8" ht="12.75">
      <c r="B39" s="88"/>
      <c r="C39" s="81"/>
      <c r="D39" s="79"/>
      <c r="E39" s="81"/>
      <c r="F39" s="79"/>
      <c r="G39" s="86"/>
      <c r="H39" s="86"/>
    </row>
    <row r="40" spans="1:8" ht="12.75">
      <c r="A40" s="88" t="s">
        <v>77</v>
      </c>
      <c r="B40" s="92"/>
      <c r="C40" s="81"/>
      <c r="D40" s="93">
        <v>0</v>
      </c>
      <c r="E40" s="81"/>
      <c r="F40" s="79">
        <v>423207.6949</v>
      </c>
      <c r="H40" s="52">
        <f t="shared" si="1"/>
        <v>0</v>
      </c>
    </row>
    <row r="41" spans="1:8" ht="12.75">
      <c r="A41" s="88" t="s">
        <v>78</v>
      </c>
      <c r="B41" s="92"/>
      <c r="C41" s="81"/>
      <c r="D41" s="93"/>
      <c r="E41" s="81"/>
      <c r="F41" s="79">
        <v>50747.9549</v>
      </c>
      <c r="G41" s="86"/>
      <c r="H41" s="86">
        <f t="shared" si="1"/>
        <v>-120206.67020000122</v>
      </c>
    </row>
    <row r="42" spans="7:8" ht="12.75">
      <c r="G42" s="86"/>
      <c r="H42" s="86"/>
    </row>
    <row r="43" spans="1:8" ht="13.5" thickBot="1">
      <c r="A43" s="94"/>
      <c r="B43" s="95" t="s">
        <v>79</v>
      </c>
      <c r="C43" s="96"/>
      <c r="D43" s="97">
        <f>+D38-D36</f>
        <v>771089.320000001</v>
      </c>
      <c r="E43" s="96"/>
      <c r="F43" s="97">
        <f>+F38-F40-F41</f>
        <v>891295.9902000022</v>
      </c>
      <c r="G43" s="86"/>
      <c r="H43" s="86"/>
    </row>
    <row r="44" spans="2:256" ht="13.5" thickTop="1">
      <c r="B44" s="88"/>
      <c r="C44" s="81"/>
      <c r="D44" s="79"/>
      <c r="E44" s="81"/>
      <c r="F44" s="79"/>
      <c r="G44" s="98"/>
      <c r="H44" s="98"/>
      <c r="I44" s="98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2"/>
      <c r="CI44" s="62"/>
      <c r="CJ44" s="62"/>
      <c r="CK44" s="62"/>
      <c r="CL44" s="62"/>
      <c r="CM44" s="62"/>
      <c r="CN44" s="62"/>
      <c r="CO44" s="62"/>
      <c r="CP44" s="62"/>
      <c r="CQ44" s="62"/>
      <c r="CR44" s="62"/>
      <c r="CS44" s="62"/>
      <c r="CT44" s="62"/>
      <c r="CU44" s="62"/>
      <c r="CV44" s="62"/>
      <c r="CW44" s="62"/>
      <c r="CX44" s="62"/>
      <c r="CY44" s="62"/>
      <c r="CZ44" s="62"/>
      <c r="DA44" s="62"/>
      <c r="DB44" s="62"/>
      <c r="DC44" s="62"/>
      <c r="DD44" s="62"/>
      <c r="DE44" s="62"/>
      <c r="DF44" s="62"/>
      <c r="DG44" s="62"/>
      <c r="DH44" s="62"/>
      <c r="DI44" s="62"/>
      <c r="DJ44" s="62"/>
      <c r="DK44" s="62"/>
      <c r="DL44" s="62"/>
      <c r="DM44" s="62"/>
      <c r="DN44" s="62"/>
      <c r="DO44" s="62"/>
      <c r="DP44" s="62"/>
      <c r="DQ44" s="62"/>
      <c r="DR44" s="62"/>
      <c r="DS44" s="62"/>
      <c r="DT44" s="62"/>
      <c r="DU44" s="62"/>
      <c r="DV44" s="62"/>
      <c r="DW44" s="62"/>
      <c r="DX44" s="62"/>
      <c r="DY44" s="62"/>
      <c r="DZ44" s="62"/>
      <c r="EA44" s="62"/>
      <c r="EB44" s="62"/>
      <c r="EC44" s="62"/>
      <c r="ED44" s="62"/>
      <c r="EE44" s="62"/>
      <c r="EF44" s="62"/>
      <c r="EG44" s="62"/>
      <c r="EH44" s="62"/>
      <c r="EI44" s="62"/>
      <c r="EJ44" s="62"/>
      <c r="EK44" s="62"/>
      <c r="EL44" s="62"/>
      <c r="EM44" s="62"/>
      <c r="EN44" s="62"/>
      <c r="EO44" s="62"/>
      <c r="EP44" s="62"/>
      <c r="EQ44" s="62"/>
      <c r="ER44" s="62"/>
      <c r="ES44" s="62"/>
      <c r="ET44" s="62"/>
      <c r="EU44" s="62"/>
      <c r="EV44" s="62"/>
      <c r="EW44" s="62"/>
      <c r="EX44" s="62"/>
      <c r="EY44" s="62"/>
      <c r="EZ44" s="62"/>
      <c r="FA44" s="62"/>
      <c r="FB44" s="62"/>
      <c r="FC44" s="62"/>
      <c r="FD44" s="62"/>
      <c r="FE44" s="62"/>
      <c r="FF44" s="62"/>
      <c r="FG44" s="62"/>
      <c r="FH44" s="62"/>
      <c r="FI44" s="62"/>
      <c r="FJ44" s="62"/>
      <c r="FK44" s="62"/>
      <c r="FL44" s="62"/>
      <c r="FM44" s="62"/>
      <c r="FN44" s="62"/>
      <c r="FO44" s="62"/>
      <c r="FP44" s="62"/>
      <c r="FQ44" s="62"/>
      <c r="FR44" s="62"/>
      <c r="FS44" s="62"/>
      <c r="FT44" s="62"/>
      <c r="FU44" s="62"/>
      <c r="FV44" s="62"/>
      <c r="FW44" s="62"/>
      <c r="FX44" s="62"/>
      <c r="FY44" s="62"/>
      <c r="FZ44" s="62"/>
      <c r="GA44" s="62"/>
      <c r="GB44" s="62"/>
      <c r="GC44" s="62"/>
      <c r="GD44" s="62"/>
      <c r="GE44" s="62"/>
      <c r="GF44" s="62"/>
      <c r="GG44" s="62"/>
      <c r="GH44" s="62"/>
      <c r="GI44" s="62"/>
      <c r="GJ44" s="62"/>
      <c r="GK44" s="62"/>
      <c r="GL44" s="62"/>
      <c r="GM44" s="62"/>
      <c r="GN44" s="62"/>
      <c r="GO44" s="62"/>
      <c r="GP44" s="62"/>
      <c r="GQ44" s="62"/>
      <c r="GR44" s="62"/>
      <c r="GS44" s="62"/>
      <c r="GT44" s="62"/>
      <c r="GU44" s="62"/>
      <c r="GV44" s="62"/>
      <c r="GW44" s="62"/>
      <c r="GX44" s="62"/>
      <c r="GY44" s="62"/>
      <c r="GZ44" s="62"/>
      <c r="HA44" s="62"/>
      <c r="HB44" s="62"/>
      <c r="HC44" s="62"/>
      <c r="HD44" s="62"/>
      <c r="HE44" s="62"/>
      <c r="HF44" s="62"/>
      <c r="HG44" s="62"/>
      <c r="HH44" s="62"/>
      <c r="HI44" s="62"/>
      <c r="HJ44" s="62"/>
      <c r="HK44" s="62"/>
      <c r="HL44" s="62"/>
      <c r="HM44" s="62"/>
      <c r="HN44" s="62"/>
      <c r="HO44" s="62"/>
      <c r="HP44" s="62"/>
      <c r="HQ44" s="62"/>
      <c r="HR44" s="62"/>
      <c r="HS44" s="62"/>
      <c r="HT44" s="62"/>
      <c r="HU44" s="62"/>
      <c r="HV44" s="62"/>
      <c r="HW44" s="62"/>
      <c r="HX44" s="62"/>
      <c r="HY44" s="62"/>
      <c r="HZ44" s="62"/>
      <c r="IA44" s="62"/>
      <c r="IB44" s="62"/>
      <c r="IC44" s="62"/>
      <c r="ID44" s="62"/>
      <c r="IE44" s="62"/>
      <c r="IF44" s="62"/>
      <c r="IG44" s="62"/>
      <c r="IH44" s="62"/>
      <c r="II44" s="62"/>
      <c r="IJ44" s="62"/>
      <c r="IK44" s="62"/>
      <c r="IL44" s="62"/>
      <c r="IM44" s="62"/>
      <c r="IN44" s="62"/>
      <c r="IO44" s="62"/>
      <c r="IP44" s="62"/>
      <c r="IQ44" s="62"/>
      <c r="IR44" s="62"/>
      <c r="IS44" s="62"/>
      <c r="IT44" s="62"/>
      <c r="IU44" s="62"/>
      <c r="IV44" s="62"/>
    </row>
    <row r="45" spans="2:256" ht="12.75">
      <c r="B45" s="88"/>
      <c r="C45" s="81"/>
      <c r="D45" s="79"/>
      <c r="E45" s="81"/>
      <c r="F45" s="79"/>
      <c r="G45" s="98"/>
      <c r="H45" s="98"/>
      <c r="I45" s="98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/>
      <c r="CG45" s="62"/>
      <c r="CH45" s="62"/>
      <c r="CI45" s="62"/>
      <c r="CJ45" s="62"/>
      <c r="CK45" s="62"/>
      <c r="CL45" s="62"/>
      <c r="CM45" s="62"/>
      <c r="CN45" s="62"/>
      <c r="CO45" s="62"/>
      <c r="CP45" s="62"/>
      <c r="CQ45" s="62"/>
      <c r="CR45" s="62"/>
      <c r="CS45" s="62"/>
      <c r="CT45" s="62"/>
      <c r="CU45" s="62"/>
      <c r="CV45" s="62"/>
      <c r="CW45" s="62"/>
      <c r="CX45" s="62"/>
      <c r="CY45" s="62"/>
      <c r="CZ45" s="62"/>
      <c r="DA45" s="62"/>
      <c r="DB45" s="62"/>
      <c r="DC45" s="62"/>
      <c r="DD45" s="62"/>
      <c r="DE45" s="62"/>
      <c r="DF45" s="62"/>
      <c r="DG45" s="62"/>
      <c r="DH45" s="62"/>
      <c r="DI45" s="62"/>
      <c r="DJ45" s="62"/>
      <c r="DK45" s="62"/>
      <c r="DL45" s="62"/>
      <c r="DM45" s="62"/>
      <c r="DN45" s="62"/>
      <c r="DO45" s="62"/>
      <c r="DP45" s="62"/>
      <c r="DQ45" s="62"/>
      <c r="DR45" s="62"/>
      <c r="DS45" s="62"/>
      <c r="DT45" s="62"/>
      <c r="DU45" s="62"/>
      <c r="DV45" s="62"/>
      <c r="DW45" s="62"/>
      <c r="DX45" s="62"/>
      <c r="DY45" s="62"/>
      <c r="DZ45" s="62"/>
      <c r="EA45" s="62"/>
      <c r="EB45" s="62"/>
      <c r="EC45" s="62"/>
      <c r="ED45" s="62"/>
      <c r="EE45" s="62"/>
      <c r="EF45" s="62"/>
      <c r="EG45" s="62"/>
      <c r="EH45" s="62"/>
      <c r="EI45" s="62"/>
      <c r="EJ45" s="62"/>
      <c r="EK45" s="62"/>
      <c r="EL45" s="62"/>
      <c r="EM45" s="62"/>
      <c r="EN45" s="62"/>
      <c r="EO45" s="62"/>
      <c r="EP45" s="62"/>
      <c r="EQ45" s="62"/>
      <c r="ER45" s="62"/>
      <c r="ES45" s="62"/>
      <c r="ET45" s="62"/>
      <c r="EU45" s="62"/>
      <c r="EV45" s="62"/>
      <c r="EW45" s="62"/>
      <c r="EX45" s="62"/>
      <c r="EY45" s="62"/>
      <c r="EZ45" s="62"/>
      <c r="FA45" s="62"/>
      <c r="FB45" s="62"/>
      <c r="FC45" s="62"/>
      <c r="FD45" s="62"/>
      <c r="FE45" s="62"/>
      <c r="FF45" s="62"/>
      <c r="FG45" s="62"/>
      <c r="FH45" s="62"/>
      <c r="FI45" s="62"/>
      <c r="FJ45" s="62"/>
      <c r="FK45" s="62"/>
      <c r="FL45" s="62"/>
      <c r="FM45" s="62"/>
      <c r="FN45" s="62"/>
      <c r="FO45" s="62"/>
      <c r="FP45" s="62"/>
      <c r="FQ45" s="62"/>
      <c r="FR45" s="62"/>
      <c r="FS45" s="62"/>
      <c r="FT45" s="62"/>
      <c r="FU45" s="62"/>
      <c r="FV45" s="62"/>
      <c r="FW45" s="62"/>
      <c r="FX45" s="62"/>
      <c r="FY45" s="62"/>
      <c r="FZ45" s="62"/>
      <c r="GA45" s="62"/>
      <c r="GB45" s="62"/>
      <c r="GC45" s="62"/>
      <c r="GD45" s="62"/>
      <c r="GE45" s="62"/>
      <c r="GF45" s="62"/>
      <c r="GG45" s="62"/>
      <c r="GH45" s="62"/>
      <c r="GI45" s="62"/>
      <c r="GJ45" s="62"/>
      <c r="GK45" s="62"/>
      <c r="GL45" s="62"/>
      <c r="GM45" s="62"/>
      <c r="GN45" s="62"/>
      <c r="GO45" s="62"/>
      <c r="GP45" s="62"/>
      <c r="GQ45" s="62"/>
      <c r="GR45" s="62"/>
      <c r="GS45" s="62"/>
      <c r="GT45" s="62"/>
      <c r="GU45" s="62"/>
      <c r="GV45" s="62"/>
      <c r="GW45" s="62"/>
      <c r="GX45" s="62"/>
      <c r="GY45" s="62"/>
      <c r="GZ45" s="62"/>
      <c r="HA45" s="62"/>
      <c r="HB45" s="62"/>
      <c r="HC45" s="62"/>
      <c r="HD45" s="62"/>
      <c r="HE45" s="62"/>
      <c r="HF45" s="62"/>
      <c r="HG45" s="62"/>
      <c r="HH45" s="62"/>
      <c r="HI45" s="62"/>
      <c r="HJ45" s="62"/>
      <c r="HK45" s="62"/>
      <c r="HL45" s="62"/>
      <c r="HM45" s="62"/>
      <c r="HN45" s="62"/>
      <c r="HO45" s="62"/>
      <c r="HP45" s="62"/>
      <c r="HQ45" s="62"/>
      <c r="HR45" s="62"/>
      <c r="HS45" s="62"/>
      <c r="HT45" s="62"/>
      <c r="HU45" s="62"/>
      <c r="HV45" s="62"/>
      <c r="HW45" s="62"/>
      <c r="HX45" s="62"/>
      <c r="HY45" s="62"/>
      <c r="HZ45" s="62"/>
      <c r="IA45" s="62"/>
      <c r="IB45" s="62"/>
      <c r="IC45" s="62"/>
      <c r="ID45" s="62"/>
      <c r="IE45" s="62"/>
      <c r="IF45" s="62"/>
      <c r="IG45" s="62"/>
      <c r="IH45" s="62"/>
      <c r="II45" s="62"/>
      <c r="IJ45" s="62"/>
      <c r="IK45" s="62"/>
      <c r="IL45" s="62"/>
      <c r="IM45" s="62"/>
      <c r="IN45" s="62"/>
      <c r="IO45" s="62"/>
      <c r="IP45" s="62"/>
      <c r="IQ45" s="62"/>
      <c r="IR45" s="62"/>
      <c r="IS45" s="62"/>
      <c r="IT45" s="62"/>
      <c r="IU45" s="62"/>
      <c r="IV45" s="62"/>
    </row>
    <row r="46" spans="2:6" ht="12.75">
      <c r="B46" s="88"/>
      <c r="C46" s="81"/>
      <c r="D46" s="79"/>
      <c r="E46" s="81"/>
      <c r="F46" s="79"/>
    </row>
    <row r="47" spans="1:6" ht="25.5">
      <c r="A47" s="62"/>
      <c r="B47" s="99" t="s">
        <v>80</v>
      </c>
      <c r="C47" s="62"/>
      <c r="D47" s="108" t="s">
        <v>81</v>
      </c>
      <c r="E47" s="108"/>
      <c r="F47" s="108"/>
    </row>
  </sheetData>
  <sheetProtection/>
  <mergeCells count="2">
    <mergeCell ref="A3:F3"/>
    <mergeCell ref="D47:F47"/>
  </mergeCells>
  <printOptions/>
  <pageMargins left="0.7" right="0.7" top="0.75" bottom="0.75" header="0.3" footer="0.3"/>
  <pageSetup fitToHeight="1" fitToWidth="1" horizontalDpi="600" verticalDpi="600" orientation="portrait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Daisy de Sandoval</cp:lastModifiedBy>
  <cp:lastPrinted>2020-07-29T16:05:30Z</cp:lastPrinted>
  <dcterms:created xsi:type="dcterms:W3CDTF">2019-04-29T15:21:29Z</dcterms:created>
  <dcterms:modified xsi:type="dcterms:W3CDTF">2020-09-01T21:59:52Z</dcterms:modified>
  <cp:category/>
  <cp:version/>
  <cp:contentType/>
  <cp:contentStatus/>
</cp:coreProperties>
</file>