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10" windowHeight="9225"/>
  </bookViews>
  <sheets>
    <sheet name="EF" sheetId="1" r:id="rId1"/>
  </sheets>
  <externalReferences>
    <externalReference r:id="rId2"/>
    <externalReference r:id="rId3"/>
  </externalReferences>
  <definedNames>
    <definedName name="_xlnm.Print_Area" localSheetId="0">EF!$A$1:$C$121</definedName>
  </definedNames>
  <calcPr calcId="124519"/>
</workbook>
</file>

<file path=xl/calcChain.xml><?xml version="1.0" encoding="utf-8"?>
<calcChain xmlns="http://schemas.openxmlformats.org/spreadsheetml/2006/main">
  <c r="C63" i="1"/>
  <c r="C62"/>
  <c r="C60"/>
  <c r="C59"/>
  <c r="C56"/>
  <c r="C55"/>
  <c r="C54" s="1"/>
  <c r="C52"/>
  <c r="C51" s="1"/>
  <c r="C64" s="1"/>
  <c r="C47"/>
  <c r="C45"/>
  <c r="C44"/>
  <c r="C43"/>
  <c r="C42"/>
  <c r="C41"/>
  <c r="C40" s="1"/>
  <c r="C36"/>
  <c r="C35"/>
  <c r="C34"/>
  <c r="C33"/>
  <c r="C32"/>
  <c r="C31"/>
  <c r="C30"/>
  <c r="C29" s="1"/>
  <c r="C48" s="1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6" s="1"/>
  <c r="C26" s="1"/>
  <c r="C7"/>
  <c r="B7"/>
  <c r="C65" l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<sst xmlns="http://schemas.openxmlformats.org/spreadsheetml/2006/main" count="101" uniqueCount="98">
  <si>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</si>
  <si>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</si>
  <si>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</si>
  <si>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</si>
  <si>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</si>
  <si>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</si>
  <si>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</si>
  <si>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</si>
  <si>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</si>
  <si>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</si>
  <si>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</si>
  <si>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</si>
  <si>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</si>
  <si>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</si>
  <si>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</si>
  <si>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</si>
  <si>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</si>
  <si>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</si>
  <si>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</si>
  <si>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</si>
  <si>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</si>
  <si>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</si>
  <si>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</si>
  <si>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</si>
  <si>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</si>
  <si>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</si>
  <si>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</si>
  <si>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</si>
  <si>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</si>
  <si>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</si>
  <si>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</si>
  <si>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</si>
  <si>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</si>
  <si>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</si>
  <si>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</si>
  <si>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</si>
  <si>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</si>
  <si>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</si>
  <si>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</si>
  <si>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</si>
  <si>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</si>
  <si>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</si>
  <si>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</si>
  <si>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</si>
  <si>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</si>
  <si>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</si>
  <si>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</si>
  <si>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</si>
  <si>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</si>
  <si>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</si>
  <si>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</si>
  <si>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</si>
  <si>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</si>
  <si>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</si>
  <si>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</si>
  <si>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</si>
  <si>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</si>
  <si>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</si>
  <si>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</si>
  <si>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</si>
  <si>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</si>
  <si>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</si>
  <si>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</si>
  <si>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</si>
  <si>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</si>
  <si>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</si>
  <si>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</si>
  <si>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</si>
  <si>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</si>
  <si>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</si>
  <si>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</si>
  <si>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</si>
  <si>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</si>
  <si>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</si>
  <si>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</si>
  <si>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</si>
  <si>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</si>
  <si>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</si>
  <si>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</si>
  <si>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</si>
  <si>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</si>
  <si>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</si>
  <si>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</si>
  <si>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</si>
  <si>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</si>
  <si>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</si>
  <si>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</si>
  <si>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</si>
  <si>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</si>
  <si>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</si>
  <si>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</si>
  <si>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</si>
  <si>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</si>
  <si>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</si>
  <si>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</si>
  <si>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</si>
  <si>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31 DE JULIO DE 2020</t>
  </si>
  <si>
    <t>ESTADO DE RESULTADOS DEL 01 DE ENERO  AL 31 DE JULIO  DE 2020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</si>
</sst>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0" fontId="2" fillId="0" borderId="0" xfId="0" applyFon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0" fontId="3" fillId="0" borderId="0" xfId="0" applyFont="1" applyFill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Bves%20julio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ER"/>
      <sheetName val="DATA"/>
    </sheetNames>
    <sheetDataSet>
      <sheetData sheetId="0"/>
      <sheetData sheetId="1">
        <row r="52">
          <cell r="C52">
            <v>-821.93909000000008</v>
          </cell>
        </row>
      </sheetData>
      <sheetData sheetId="2">
        <row r="8">
          <cell r="G8">
            <v>700</v>
          </cell>
        </row>
        <row r="15">
          <cell r="G15">
            <v>102286.65</v>
          </cell>
        </row>
        <row r="78">
          <cell r="G78">
            <v>5300.35</v>
          </cell>
        </row>
        <row r="124">
          <cell r="G124">
            <v>4106291.27</v>
          </cell>
        </row>
        <row r="280">
          <cell r="G280">
            <v>26592.74</v>
          </cell>
        </row>
        <row r="366">
          <cell r="G366">
            <v>8754.16</v>
          </cell>
        </row>
        <row r="495">
          <cell r="G495">
            <v>16637.740000000002</v>
          </cell>
        </row>
        <row r="554">
          <cell r="G554">
            <v>29363.79</v>
          </cell>
        </row>
        <row r="564">
          <cell r="G564">
            <v>37854.17</v>
          </cell>
        </row>
        <row r="628">
          <cell r="G628">
            <v>1066114.8799999999</v>
          </cell>
        </row>
        <row r="643">
          <cell r="G643">
            <v>102323.06</v>
          </cell>
        </row>
        <row r="676">
          <cell r="G676">
            <v>63619.96</v>
          </cell>
        </row>
        <row r="684">
          <cell r="G684">
            <v>0</v>
          </cell>
        </row>
        <row r="743">
          <cell r="G743">
            <v>0</v>
          </cell>
        </row>
        <row r="782">
          <cell r="G782">
            <v>0</v>
          </cell>
        </row>
        <row r="797">
          <cell r="G797">
            <v>40867.81</v>
          </cell>
        </row>
        <row r="818">
          <cell r="G818">
            <v>0</v>
          </cell>
        </row>
        <row r="820">
          <cell r="G820">
            <v>0</v>
          </cell>
        </row>
        <row r="833">
          <cell r="G833">
            <v>-128895.91</v>
          </cell>
        </row>
        <row r="844">
          <cell r="G844">
            <v>-1325.7</v>
          </cell>
        </row>
        <row r="854">
          <cell r="G854">
            <v>0</v>
          </cell>
        </row>
        <row r="887">
          <cell r="G887">
            <v>-54472.01</v>
          </cell>
        </row>
        <row r="937">
          <cell r="G937">
            <v>-109983.45</v>
          </cell>
        </row>
        <row r="948">
          <cell r="G948">
            <v>-151092.82</v>
          </cell>
        </row>
        <row r="959">
          <cell r="G959">
            <v>0</v>
          </cell>
        </row>
        <row r="969">
          <cell r="G969">
            <v>0</v>
          </cell>
        </row>
        <row r="975">
          <cell r="G975">
            <v>0</v>
          </cell>
        </row>
        <row r="981">
          <cell r="G981">
            <v>0</v>
          </cell>
        </row>
        <row r="991">
          <cell r="G991">
            <v>-88808.34</v>
          </cell>
        </row>
        <row r="994">
          <cell r="G994">
            <v>0</v>
          </cell>
        </row>
        <row r="1006">
          <cell r="G1006">
            <v>-33019.120000000003</v>
          </cell>
        </row>
        <row r="1013">
          <cell r="G1013">
            <v>-3200000</v>
          </cell>
        </row>
        <row r="1025">
          <cell r="G1025">
            <v>-800000</v>
          </cell>
        </row>
        <row r="1033">
          <cell r="G1033">
            <v>0</v>
          </cell>
        </row>
        <row r="1046">
          <cell r="G1046">
            <v>138093.29999999999</v>
          </cell>
        </row>
        <row r="1059">
          <cell r="G1059">
            <v>-355263.44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topLeftCell="A48" zoomScaleSheetLayoutView="100" workbookViewId="0">
      <selection activeCell="A48" sqref="A48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96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f>SUM(C7:C15)</f>
        <v>4333.7808700000005</v>
      </c>
    </row>
    <row r="7" spans="1:3" ht="15.75">
      <c r="A7" s="1">
        <v>110</v>
      </c>
      <c r="B7" s="1" t="str">
        <f>[1]Hoja2!$B$8</f>
        <v>EFECTIVO Y SUS EQUIVALENTES</v>
      </c>
      <c r="C7" s="2">
        <f>[2]DATA!G8/1000</f>
        <v>0.7</v>
      </c>
    </row>
    <row r="8" spans="1:3" ht="15.75">
      <c r="A8" s="1">
        <v>111</v>
      </c>
      <c r="B8" s="1" t="s">
        <v>4</v>
      </c>
      <c r="C8" s="2">
        <f>[2]DATA!G15/1000</f>
        <v>102.28664999999999</v>
      </c>
    </row>
    <row r="9" spans="1:3" ht="15.75">
      <c r="A9" s="1">
        <v>112</v>
      </c>
      <c r="B9" s="1" t="s">
        <v>5</v>
      </c>
      <c r="C9" s="2">
        <f>[2]DATA!G78/1000</f>
        <v>5.3003500000000008</v>
      </c>
    </row>
    <row r="10" spans="1:3" ht="15.75">
      <c r="A10" s="1">
        <v>113</v>
      </c>
      <c r="B10" s="1" t="s">
        <v>6</v>
      </c>
      <c r="C10" s="2">
        <f>[2]DATA!G124/1000</f>
        <v>4106.2912699999997</v>
      </c>
    </row>
    <row r="11" spans="1:3" ht="15.75">
      <c r="A11" s="1">
        <v>114</v>
      </c>
      <c r="B11" s="1" t="s">
        <v>7</v>
      </c>
      <c r="C11" s="2">
        <f>[2]DATA!G280/1000</f>
        <v>26.592740000000003</v>
      </c>
    </row>
    <row r="12" spans="1:3" ht="15.75">
      <c r="A12" s="1">
        <v>115</v>
      </c>
      <c r="B12" s="1" t="s">
        <v>8</v>
      </c>
      <c r="C12" s="2">
        <f>[2]DATA!G366/1000</f>
        <v>8.7541600000000006</v>
      </c>
    </row>
    <row r="13" spans="1:3" ht="15.75">
      <c r="A13" s="1">
        <v>116</v>
      </c>
      <c r="B13" s="1" t="s">
        <v>9</v>
      </c>
      <c r="C13" s="2">
        <f>[2]DATA!G495/1000</f>
        <v>16.637740000000001</v>
      </c>
    </row>
    <row r="14" spans="1:3" ht="15.75">
      <c r="A14" s="1">
        <v>117</v>
      </c>
      <c r="B14" s="1" t="s">
        <v>10</v>
      </c>
      <c r="C14" s="2">
        <f>[2]DATA!G554/1000</f>
        <v>29.363790000000002</v>
      </c>
    </row>
    <row r="15" spans="1:3" ht="15.75">
      <c r="A15" s="1">
        <v>118</v>
      </c>
      <c r="B15" s="1" t="s">
        <v>11</v>
      </c>
      <c r="C15" s="2">
        <f>[2]DATA!G564/1000</f>
        <v>37.854169999999996</v>
      </c>
    </row>
    <row r="16" spans="1:3" ht="15.75">
      <c r="A16" s="1">
        <v>12</v>
      </c>
      <c r="B16" s="1" t="s">
        <v>12</v>
      </c>
      <c r="C16" s="2">
        <f>SUM(C17:C25)</f>
        <v>1272.9257099999998</v>
      </c>
    </row>
    <row r="17" spans="1:6" ht="15.75">
      <c r="A17" s="1">
        <v>120</v>
      </c>
      <c r="B17" s="1" t="s">
        <v>13</v>
      </c>
      <c r="C17" s="2">
        <f>[2]DATA!G628/1000</f>
        <v>1066.1148799999999</v>
      </c>
    </row>
    <row r="18" spans="1:6" ht="15.75">
      <c r="A18" s="1">
        <v>121</v>
      </c>
      <c r="B18" s="1" t="s">
        <v>14</v>
      </c>
      <c r="C18" s="2">
        <f>[2]DATA!G643/1000</f>
        <v>102.32306</v>
      </c>
    </row>
    <row r="19" spans="1:6" ht="15.75">
      <c r="A19" s="1">
        <v>122</v>
      </c>
      <c r="B19" s="1" t="s">
        <v>15</v>
      </c>
      <c r="C19" s="2">
        <f>[2]DATA!G676/1000</f>
        <v>63.619959999999999</v>
      </c>
    </row>
    <row r="20" spans="1:6" ht="15.75">
      <c r="A20" s="1">
        <v>123</v>
      </c>
      <c r="B20" s="1" t="s">
        <v>16</v>
      </c>
      <c r="C20" s="2">
        <f>[2]DATA!G684/1000</f>
        <v>0</v>
      </c>
    </row>
    <row r="21" spans="1:6" ht="15.75">
      <c r="A21" s="1">
        <v>124</v>
      </c>
      <c r="B21" s="1" t="s">
        <v>17</v>
      </c>
      <c r="C21" s="2">
        <f>[2]DATA!G743/1000</f>
        <v>0</v>
      </c>
    </row>
    <row r="22" spans="1:6" ht="15.75">
      <c r="A22" s="1">
        <v>125</v>
      </c>
      <c r="B22" s="1" t="s">
        <v>18</v>
      </c>
      <c r="C22" s="2">
        <f>[2]DATA!G782/1000</f>
        <v>0</v>
      </c>
    </row>
    <row r="23" spans="1:6" ht="15.75">
      <c r="A23" s="1">
        <v>126</v>
      </c>
      <c r="B23" s="1" t="s">
        <v>19</v>
      </c>
      <c r="C23" s="2">
        <f>[2]DATA!G797/1000</f>
        <v>40.867809999999999</v>
      </c>
    </row>
    <row r="24" spans="1:6" ht="15.75">
      <c r="A24" s="1">
        <v>127</v>
      </c>
      <c r="B24" s="1" t="s">
        <v>20</v>
      </c>
      <c r="C24" s="2">
        <f>[2]DATA!G818</f>
        <v>0</v>
      </c>
    </row>
    <row r="25" spans="1:6" ht="15.75">
      <c r="A25" s="1">
        <v>128</v>
      </c>
      <c r="B25" s="1" t="s">
        <v>21</v>
      </c>
      <c r="C25" s="2">
        <f>[2]DATA!G820</f>
        <v>0</v>
      </c>
    </row>
    <row r="26" spans="1:6" ht="15.75">
      <c r="A26" s="1"/>
      <c r="B26" s="3" t="s">
        <v>22</v>
      </c>
      <c r="C26" s="4">
        <f>C6+C16</f>
        <v>5606.70658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f>SUM(C30:C39)</f>
        <v>445.76989000000003</v>
      </c>
    </row>
    <row r="30" spans="1:6" ht="15.75">
      <c r="A30" s="1">
        <v>210</v>
      </c>
      <c r="B30" s="6" t="s">
        <v>25</v>
      </c>
      <c r="C30" s="2">
        <f>-[2]DATA!G833/1000</f>
        <v>128.89591000000001</v>
      </c>
    </row>
    <row r="31" spans="1:6" ht="15.75">
      <c r="A31" s="1">
        <v>211</v>
      </c>
      <c r="B31" s="1" t="s">
        <v>26</v>
      </c>
      <c r="C31" s="2">
        <f>-[2]DATA!G844/1000</f>
        <v>1.3257000000000001</v>
      </c>
    </row>
    <row r="32" spans="1:6" ht="15.75">
      <c r="A32" s="1">
        <v>212</v>
      </c>
      <c r="B32" s="1" t="s">
        <v>27</v>
      </c>
      <c r="C32" s="2">
        <f>-[2]DATA!G854/1000</f>
        <v>0</v>
      </c>
    </row>
    <row r="33" spans="1:9" ht="15.75">
      <c r="A33" s="1">
        <v>213</v>
      </c>
      <c r="B33" s="1" t="s">
        <v>28</v>
      </c>
      <c r="C33" s="2">
        <f>-[2]DATA!G887/1000</f>
        <v>54.472010000000004</v>
      </c>
    </row>
    <row r="34" spans="1:9" ht="15.75">
      <c r="A34" s="1">
        <v>214</v>
      </c>
      <c r="B34" s="1" t="s">
        <v>29</v>
      </c>
      <c r="C34" s="2">
        <f>-[2]DATA!G937/1000</f>
        <v>109.98344999999999</v>
      </c>
      <c r="F34" s="7"/>
    </row>
    <row r="35" spans="1:9" ht="15.75">
      <c r="A35" s="1">
        <v>215</v>
      </c>
      <c r="B35" s="1" t="s">
        <v>30</v>
      </c>
      <c r="C35" s="2">
        <f>-[2]DATA!G948/1000</f>
        <v>151.09282000000002</v>
      </c>
    </row>
    <row r="36" spans="1:9" ht="15.75">
      <c r="A36" s="1">
        <v>216</v>
      </c>
      <c r="B36" s="1" t="s">
        <v>31</v>
      </c>
      <c r="C36" s="2">
        <f>[2]DATA!G959/1000</f>
        <v>0</v>
      </c>
    </row>
    <row r="37" spans="1:9" ht="15.75">
      <c r="A37" s="1">
        <v>217</v>
      </c>
      <c r="B37" s="1" t="s">
        <v>32</v>
      </c>
      <c r="C37" s="2">
        <v>0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>
        <v>0</v>
      </c>
    </row>
    <row r="40" spans="1:9" ht="15.75">
      <c r="A40" s="1">
        <v>22</v>
      </c>
      <c r="B40" s="1" t="s">
        <v>35</v>
      </c>
      <c r="C40" s="2">
        <f>SUM(C41:C47)</f>
        <v>121.82746</v>
      </c>
    </row>
    <row r="41" spans="1:9" ht="15.75">
      <c r="A41" s="1">
        <v>220</v>
      </c>
      <c r="B41" s="1" t="s">
        <v>36</v>
      </c>
      <c r="C41" s="2">
        <f>[2]DATA!G975/1000</f>
        <v>0</v>
      </c>
    </row>
    <row r="42" spans="1:9" ht="15.75">
      <c r="A42" s="1">
        <v>221</v>
      </c>
      <c r="B42" s="1" t="s">
        <v>37</v>
      </c>
      <c r="C42" s="2">
        <f>-[2]DATA!G981/1000</f>
        <v>0</v>
      </c>
    </row>
    <row r="43" spans="1:9" ht="15.75">
      <c r="A43" s="1">
        <v>222</v>
      </c>
      <c r="B43" s="1" t="s">
        <v>38</v>
      </c>
      <c r="C43" s="2">
        <f>[2]DATA!G969/1000</f>
        <v>0</v>
      </c>
    </row>
    <row r="44" spans="1:9" ht="15.75">
      <c r="A44" s="1">
        <v>223</v>
      </c>
      <c r="B44" s="1" t="s">
        <v>39</v>
      </c>
      <c r="C44" s="2">
        <f>-[2]DATA!G991/1000</f>
        <v>88.808340000000001</v>
      </c>
    </row>
    <row r="45" spans="1:9" ht="15.75">
      <c r="A45" s="1">
        <v>224</v>
      </c>
      <c r="B45" s="1" t="s">
        <v>40</v>
      </c>
      <c r="C45" s="2">
        <f>[2]DATA!G994/1000</f>
        <v>0</v>
      </c>
    </row>
    <row r="46" spans="1:9" ht="15.75">
      <c r="A46" s="1">
        <v>225</v>
      </c>
      <c r="B46" s="1" t="s">
        <v>41</v>
      </c>
      <c r="C46" s="2">
        <v>0</v>
      </c>
    </row>
    <row r="47" spans="1:9" ht="15.75">
      <c r="A47" s="1">
        <v>226</v>
      </c>
      <c r="B47" s="1" t="s">
        <v>42</v>
      </c>
      <c r="C47" s="2">
        <f>-[2]DATA!G1006/1000</f>
        <v>33.019120000000001</v>
      </c>
    </row>
    <row r="48" spans="1:9" ht="15.75">
      <c r="A48" s="1"/>
      <c r="B48" s="3" t="s">
        <v>43</v>
      </c>
      <c r="C48" s="2">
        <f>C29+C40</f>
        <v>567.59735000000001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f>C52</f>
        <v>3200</v>
      </c>
      <c r="I51" s="5"/>
    </row>
    <row r="52" spans="1:9" ht="15.75">
      <c r="A52" s="1">
        <v>310</v>
      </c>
      <c r="B52" s="1" t="s">
        <v>46</v>
      </c>
      <c r="C52" s="2">
        <f>-[2]DATA!G1013/1000</f>
        <v>3200</v>
      </c>
      <c r="I52" s="7"/>
    </row>
    <row r="53" spans="1:9" ht="15.75">
      <c r="A53" s="1">
        <v>311</v>
      </c>
      <c r="B53" s="1" t="s">
        <v>47</v>
      </c>
      <c r="C53" s="2">
        <v>0</v>
      </c>
      <c r="I53" s="8"/>
    </row>
    <row r="54" spans="1:9" ht="15.75">
      <c r="A54" s="1">
        <v>32</v>
      </c>
      <c r="B54" s="1" t="s">
        <v>48</v>
      </c>
      <c r="C54" s="2">
        <f>C55</f>
        <v>800</v>
      </c>
    </row>
    <row r="55" spans="1:9" ht="15.75">
      <c r="A55" s="1">
        <v>320</v>
      </c>
      <c r="B55" s="1" t="s">
        <v>48</v>
      </c>
      <c r="C55" s="2">
        <f>-[2]DATA!G1025/1000</f>
        <v>800</v>
      </c>
    </row>
    <row r="56" spans="1:9" ht="15.75">
      <c r="A56" s="1">
        <v>33</v>
      </c>
      <c r="B56" s="1" t="s">
        <v>49</v>
      </c>
      <c r="C56" s="2">
        <f>C58</f>
        <v>0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>
        <v>0</v>
      </c>
      <c r="E58" s="7"/>
      <c r="F58" s="7"/>
    </row>
    <row r="59" spans="1:9" ht="15.75">
      <c r="A59" s="1">
        <v>332</v>
      </c>
      <c r="B59" s="1" t="s">
        <v>52</v>
      </c>
      <c r="C59" s="2">
        <f>-[2]DATA!G1046/1000</f>
        <v>-138.0933</v>
      </c>
    </row>
    <row r="60" spans="1:9" ht="15.75">
      <c r="A60" s="1">
        <v>333</v>
      </c>
      <c r="B60" s="1" t="s">
        <v>53</v>
      </c>
      <c r="C60" s="2">
        <f>[2]DATA!G1033</f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f>-[2]DATA!G1059/1000</f>
        <v>355.26344</v>
      </c>
    </row>
    <row r="63" spans="1:9" ht="15.75">
      <c r="A63" s="1">
        <v>341</v>
      </c>
      <c r="B63" s="1" t="s">
        <v>56</v>
      </c>
      <c r="C63" s="9">
        <f>-[2]ER!C52</f>
        <v>821.93909000000008</v>
      </c>
    </row>
    <row r="64" spans="1:9" ht="15.75">
      <c r="A64" s="1"/>
      <c r="B64" s="3" t="s">
        <v>57</v>
      </c>
      <c r="C64" s="2">
        <f>C51+C54+C56+C62+C63+C59</f>
        <v>5039.10923</v>
      </c>
      <c r="E64" s="7"/>
    </row>
    <row r="65" spans="1:3" ht="15.75">
      <c r="A65" s="1"/>
      <c r="B65" s="3" t="s">
        <v>58</v>
      </c>
      <c r="C65" s="10">
        <f>C48+C64</f>
        <v>5606.70658</v>
      </c>
    </row>
    <row r="68" spans="1:3" ht="15.75">
      <c r="A68" s="1" t="s">
        <v>0</v>
      </c>
      <c r="B68" s="1"/>
      <c r="C68" s="1"/>
    </row>
    <row r="69" spans="1:3" ht="15.75">
      <c r="A69" s="1" t="s">
        <v>97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">
        <v>94</v>
      </c>
      <c r="C74" s="2"/>
    </row>
    <row r="75" spans="1:3" ht="15.75">
      <c r="A75" s="1">
        <v>510</v>
      </c>
      <c r="B75" s="6" t="s">
        <v>95</v>
      </c>
      <c r="C75" s="2">
        <v>-1167.4484299999999</v>
      </c>
    </row>
    <row r="76" spans="1:3" ht="15.75">
      <c r="A76" s="1">
        <v>511</v>
      </c>
      <c r="B76" s="1" t="s">
        <v>60</v>
      </c>
      <c r="C76" s="2">
        <v>-53.075000000000003</v>
      </c>
    </row>
    <row r="77" spans="1:3" ht="15.75">
      <c r="A77" s="1">
        <v>512</v>
      </c>
      <c r="B77" s="1" t="s">
        <v>61</v>
      </c>
      <c r="C77" s="2">
        <v>0</v>
      </c>
    </row>
    <row r="78" spans="1:3" ht="15.75">
      <c r="A78" s="1">
        <v>513</v>
      </c>
      <c r="B78" s="6" t="s">
        <v>62</v>
      </c>
      <c r="C78" s="9">
        <v>-132.56130999999999</v>
      </c>
    </row>
    <row r="79" spans="1:3" ht="15.75">
      <c r="A79" s="1"/>
      <c r="B79" s="11" t="s">
        <v>63</v>
      </c>
      <c r="C79" s="9">
        <v>-1353.08474</v>
      </c>
    </row>
    <row r="80" spans="1:3" ht="15.75">
      <c r="A80" s="1"/>
      <c r="B80" s="1"/>
      <c r="C80" s="9"/>
    </row>
    <row r="81" spans="1:3" ht="15.75">
      <c r="A81" s="1">
        <v>4</v>
      </c>
      <c r="B81" s="1" t="s">
        <v>64</v>
      </c>
      <c r="C81" s="9"/>
    </row>
    <row r="82" spans="1:3" ht="15.75">
      <c r="A82" s="1">
        <v>41</v>
      </c>
      <c r="B82" s="1" t="s">
        <v>65</v>
      </c>
      <c r="C82" s="9"/>
    </row>
    <row r="83" spans="1:3" ht="15.75">
      <c r="A83" s="1">
        <v>410</v>
      </c>
      <c r="B83" s="1" t="s">
        <v>66</v>
      </c>
      <c r="C83" s="9">
        <v>79.823130000000006</v>
      </c>
    </row>
    <row r="84" spans="1:3" ht="15.75">
      <c r="A84" s="1">
        <v>411</v>
      </c>
      <c r="B84" s="1" t="s">
        <v>67</v>
      </c>
      <c r="C84" s="9">
        <v>695.12364000000002</v>
      </c>
    </row>
    <row r="85" spans="1:3" ht="15.75">
      <c r="A85" s="1">
        <v>412</v>
      </c>
      <c r="B85" s="1" t="s">
        <v>68</v>
      </c>
      <c r="C85" s="9">
        <v>55.430190000000003</v>
      </c>
    </row>
    <row r="86" spans="1:3" ht="15.75">
      <c r="A86" s="1"/>
      <c r="B86" s="3" t="s">
        <v>69</v>
      </c>
      <c r="C86" s="9">
        <v>830.37696000000005</v>
      </c>
    </row>
    <row r="87" spans="1:3" ht="15.75">
      <c r="A87" s="1"/>
      <c r="B87" s="1"/>
      <c r="C87" s="9"/>
    </row>
    <row r="88" spans="1:3" ht="15.75">
      <c r="A88" s="1"/>
      <c r="B88" s="1" t="s">
        <v>70</v>
      </c>
      <c r="C88" s="9">
        <v>-522.70777999999996</v>
      </c>
    </row>
    <row r="89" spans="1:3" ht="15.75">
      <c r="A89" s="1"/>
      <c r="B89" s="1"/>
      <c r="C89" s="9"/>
    </row>
    <row r="90" spans="1:3" ht="15.75">
      <c r="A90" s="1">
        <v>52</v>
      </c>
      <c r="B90" s="1" t="s">
        <v>71</v>
      </c>
      <c r="C90" s="9"/>
    </row>
    <row r="91" spans="1:3" ht="15.75">
      <c r="A91" s="1">
        <v>520</v>
      </c>
      <c r="B91" s="1" t="s">
        <v>72</v>
      </c>
      <c r="C91" s="9">
        <v>0</v>
      </c>
    </row>
    <row r="92" spans="1:3" ht="15.75">
      <c r="A92" s="1">
        <v>521</v>
      </c>
      <c r="B92" s="1" t="s">
        <v>73</v>
      </c>
      <c r="C92" s="9">
        <v>-297.21449000000001</v>
      </c>
    </row>
    <row r="93" spans="1:3" ht="15.75">
      <c r="A93" s="1">
        <v>522</v>
      </c>
      <c r="B93" s="1" t="s">
        <v>74</v>
      </c>
      <c r="C93" s="9">
        <v>0</v>
      </c>
    </row>
    <row r="94" spans="1:3" ht="15.75">
      <c r="A94" s="1">
        <v>523</v>
      </c>
      <c r="B94" s="1" t="s">
        <v>75</v>
      </c>
      <c r="C94" s="9">
        <v>0</v>
      </c>
    </row>
    <row r="95" spans="1:3" ht="15.75">
      <c r="A95" s="1">
        <v>524</v>
      </c>
      <c r="B95" s="1" t="s">
        <v>76</v>
      </c>
      <c r="C95" s="9">
        <v>-9.4709999999999989E-2</v>
      </c>
    </row>
    <row r="96" spans="1:3" ht="15.75">
      <c r="A96" s="1"/>
      <c r="B96" s="3" t="s">
        <v>77</v>
      </c>
      <c r="C96" s="9">
        <v>-297.30920000000003</v>
      </c>
    </row>
    <row r="97" spans="1:3" ht="15.75">
      <c r="A97" s="1"/>
      <c r="B97" s="1"/>
      <c r="C97" s="9"/>
    </row>
    <row r="98" spans="1:3" ht="15.75">
      <c r="A98" s="1"/>
      <c r="B98" s="1" t="s">
        <v>78</v>
      </c>
      <c r="C98" s="9">
        <v>-820.01697999999999</v>
      </c>
    </row>
    <row r="99" spans="1:3" ht="15.75">
      <c r="A99" s="1"/>
      <c r="B99" s="1"/>
      <c r="C99" s="9"/>
    </row>
    <row r="100" spans="1:3" ht="15.75">
      <c r="A100" s="1">
        <v>42</v>
      </c>
      <c r="B100" s="1" t="s">
        <v>79</v>
      </c>
      <c r="C100" s="9"/>
    </row>
    <row r="101" spans="1:3" ht="15.75">
      <c r="A101" s="1">
        <v>420</v>
      </c>
      <c r="B101" s="1" t="s">
        <v>80</v>
      </c>
      <c r="C101" s="9">
        <v>0</v>
      </c>
    </row>
    <row r="102" spans="1:3" ht="15.75">
      <c r="A102" s="1">
        <v>421</v>
      </c>
      <c r="B102" s="1" t="s">
        <v>81</v>
      </c>
      <c r="C102" s="9">
        <v>0.43351000000000001</v>
      </c>
    </row>
    <row r="103" spans="1:3" ht="15.75">
      <c r="A103" s="1">
        <v>422</v>
      </c>
      <c r="B103" s="1" t="s">
        <v>82</v>
      </c>
      <c r="C103" s="9">
        <v>1.2987299999999999</v>
      </c>
    </row>
    <row r="104" spans="1:3" ht="15.75">
      <c r="A104" s="1">
        <v>423</v>
      </c>
      <c r="B104" s="1" t="s">
        <v>83</v>
      </c>
      <c r="C104" s="9">
        <v>0</v>
      </c>
    </row>
    <row r="105" spans="1:3" ht="15.75">
      <c r="A105" s="1">
        <v>424</v>
      </c>
      <c r="B105" s="1" t="s">
        <v>84</v>
      </c>
      <c r="C105" s="9">
        <v>0</v>
      </c>
    </row>
    <row r="106" spans="1:3" ht="15.75">
      <c r="A106" s="1">
        <v>425</v>
      </c>
      <c r="B106" s="1" t="s">
        <v>85</v>
      </c>
      <c r="C106" s="9">
        <v>0</v>
      </c>
    </row>
    <row r="107" spans="1:3" ht="15.75">
      <c r="A107" s="1">
        <v>426</v>
      </c>
      <c r="B107" s="1" t="s">
        <v>86</v>
      </c>
      <c r="C107" s="9">
        <v>0.64739999999999998</v>
      </c>
    </row>
    <row r="108" spans="1:3" ht="15.75">
      <c r="A108" s="1"/>
      <c r="B108" s="3" t="s">
        <v>87</v>
      </c>
      <c r="C108" s="9">
        <v>2.3796400000000002</v>
      </c>
    </row>
    <row r="109" spans="1:3" ht="15.75">
      <c r="A109" s="1"/>
      <c r="B109" s="1"/>
      <c r="C109" s="9"/>
    </row>
    <row r="110" spans="1:3" ht="15.75">
      <c r="A110" s="1"/>
      <c r="B110" s="1" t="s">
        <v>88</v>
      </c>
      <c r="C110" s="9">
        <v>-817.63733999999999</v>
      </c>
    </row>
    <row r="111" spans="1:3" ht="15.75">
      <c r="A111" s="1"/>
      <c r="B111" s="1"/>
      <c r="C111" s="9"/>
    </row>
    <row r="112" spans="1:3" ht="15.75">
      <c r="A112" s="1"/>
      <c r="B112" s="1" t="s">
        <v>89</v>
      </c>
      <c r="C112" s="9">
        <v>11.2035</v>
      </c>
    </row>
    <row r="113" spans="1:3" ht="15.75">
      <c r="A113" s="1"/>
      <c r="B113" s="1"/>
      <c r="C113" s="9"/>
    </row>
    <row r="114" spans="1:3" ht="15.75">
      <c r="A114" s="1"/>
      <c r="B114" s="1" t="s">
        <v>90</v>
      </c>
      <c r="C114" s="9">
        <v>-806.43384000000003</v>
      </c>
    </row>
    <row r="115" spans="1:3" ht="15.75">
      <c r="A115" s="1"/>
      <c r="B115" s="1"/>
      <c r="C115" s="9"/>
    </row>
    <row r="116" spans="1:3" ht="15.75">
      <c r="A116" s="1">
        <v>530</v>
      </c>
      <c r="B116" s="1" t="s">
        <v>91</v>
      </c>
      <c r="C116" s="9">
        <v>-15.50525</v>
      </c>
    </row>
    <row r="117" spans="1:3" ht="15.75">
      <c r="A117" s="1">
        <v>430</v>
      </c>
      <c r="B117" s="1" t="s">
        <v>92</v>
      </c>
      <c r="C117" s="9">
        <v>0</v>
      </c>
    </row>
    <row r="118" spans="1:3" ht="15.75">
      <c r="A118" s="1"/>
      <c r="B118" s="1"/>
      <c r="C118" s="6"/>
    </row>
    <row r="119" spans="1:3" ht="15.75">
      <c r="A119" s="1"/>
      <c r="B119" s="1" t="s">
        <v>93</v>
      </c>
      <c r="C119" s="12">
        <v>-821.93909000000008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2020-04-02T17:46:10Z</cp:lastPrinted>
  <dcterms:created xsi:type="dcterms:W3CDTF">2019-04-01T18:17:33Z</dcterms:created>
  <dcterms:modified xsi:type="dcterms:W3CDTF">2020-08-31T22:36:16Z</dcterms:modified>
</cp:coreProperties>
</file>