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0\Junio\"/>
    </mc:Choice>
  </mc:AlternateContent>
  <xr:revisionPtr revIDLastSave="0" documentId="13_ncr:1_{8E9C0922-A058-4B6B-A873-12782521316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28" i="2" l="1"/>
  <c r="B32" i="2" s="1"/>
  <c r="B25" i="1" l="1"/>
  <c r="B27" i="1" s="1"/>
  <c r="B42" i="2" l="1"/>
  <c r="B33" i="1" l="1"/>
  <c r="B37" i="1" s="1"/>
  <c r="B50" i="2" l="1"/>
  <c r="A46" i="2"/>
  <c r="B12" i="2"/>
  <c r="B17" i="2" s="1"/>
  <c r="B34" i="2" s="1"/>
  <c r="B46" i="1"/>
  <c r="B43" i="1"/>
  <c r="B52" i="2" l="1"/>
  <c r="B53" i="1" l="1"/>
  <c r="B55" i="1" l="1"/>
  <c r="B57" i="1" l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<sst xmlns="http://schemas.openxmlformats.org/spreadsheetml/2006/main" count="89" uniqueCount="82">
  <si>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</si>
  <si>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</si>
  <si>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</si>
  <si>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</si>
  <si>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</si>
  <si>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</si>
  <si>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</si>
  <si>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</si>
  <si>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</si>
  <si>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</si>
  <si>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</si>
  <si>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</si>
  <si>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</si>
  <si>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</si>
  <si>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</si>
  <si>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</si>
  <si>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</si>
  <si>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</si>
  <si>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</si>
  <si>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</si>
  <si>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</si>
  <si>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</si>
  <si>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</si>
  <si>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</si>
  <si>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</si>
  <si>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</si>
  <si>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</si>
  <si>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</si>
  <si>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</si>
  <si>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</si>
  <si>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</si>
  <si>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</si>
  <si>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</si>
  <si>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</si>
  <si>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</si>
  <si>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</si>
  <si>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</si>
  <si>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</si>
  <si>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</si>
  <si>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</si>
  <si>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</si>
  <si>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</si>
  <si>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</si>
  <si>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</si>
  <si>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</si>
  <si>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</si>
  <si>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</si>
  <si>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</si>
  <si>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</si>
  <si>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</si>
  <si>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</si>
  <si>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</si>
  <si>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</si>
  <si>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</si>
  <si>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</si>
  <si>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</si>
  <si>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</si>
  <si>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</si>
  <si>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</si>
  <si>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</si>
  <si>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</si>
  <si>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</si>
  <si>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</si>
  <si>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</si>
  <si>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</si>
  <si>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</si>
  <si>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</si>
  <si>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</si>
  <si>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</si>
  <si>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</si>
  <si>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</si>
  <si>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</si>
  <si>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</si>
  <si>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</si>
  <si>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</si>
  <si>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</si>
  <si>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</si>
  <si>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</si>
  <si>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</si>
  <si>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</si>
  <si>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30 de junio de 2020</t>
  </si>
  <si>
    <t>Estado de Resultados del 01 de enero al 30 de junio 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</si>
</sst>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_([$€]* #,##0.00_);_([$€]* \(#,##0.00\);_([$€]* &quot;-&quot;??_);_(@_)"/>
    <numFmt numFmtId="168" formatCode="_-* #,##0.00\ &quot;€&quot;_-;\-* #,##0.00\ &quot;€&quot;_-;_-* &quot;-&quot;??\ &quot;€&quot;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4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2" applyNumberFormat="0" applyFill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67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2" borderId="4" applyNumberFormat="0" applyFont="0" applyAlignment="0" applyProtection="0"/>
    <xf numFmtId="0" fontId="6" fillId="2" borderId="4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164" fontId="0" fillId="0" borderId="0" xfId="2" applyFont="1"/>
    <xf numFmtId="164" fontId="7" fillId="0" borderId="0" xfId="2" applyFont="1"/>
    <xf numFmtId="164" fontId="8" fillId="0" borderId="0" xfId="2" applyFont="1"/>
    <xf numFmtId="164" fontId="2" fillId="0" borderId="1" xfId="2" applyFont="1" applyBorder="1"/>
    <xf numFmtId="164" fontId="8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/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2" fillId="0" borderId="2" xfId="3" applyAlignment="1">
      <alignment horizontal="left" vertical="top"/>
    </xf>
    <xf numFmtId="165" fontId="14" fillId="0" borderId="0" xfId="1" applyFont="1" applyAlignment="1">
      <alignment vertical="top"/>
    </xf>
    <xf numFmtId="0" fontId="8" fillId="0" borderId="0" xfId="0" applyFont="1" applyAlignment="1">
      <alignment vertical="top"/>
    </xf>
    <xf numFmtId="0" fontId="4" fillId="3" borderId="0" xfId="4" applyFont="1" applyAlignment="1">
      <alignment vertical="top"/>
    </xf>
    <xf numFmtId="0" fontId="15" fillId="0" borderId="0" xfId="0" applyFont="1" applyAlignment="1">
      <alignment vertical="top"/>
    </xf>
    <xf numFmtId="0" fontId="9" fillId="0" borderId="0" xfId="0" applyFont="1" applyAlignment="1">
      <alignment vertical="top"/>
    </xf>
    <xf numFmtId="164" fontId="14" fillId="0" borderId="0" xfId="2" applyFont="1"/>
    <xf numFmtId="164" fontId="8" fillId="0" borderId="0" xfId="0" applyNumberFormat="1" applyFont="1" applyAlignment="1">
      <alignment vertical="top"/>
    </xf>
    <xf numFmtId="164" fontId="3" fillId="0" borderId="3" xfId="2" applyFont="1" applyBorder="1" applyAlignment="1">
      <alignment vertical="top"/>
    </xf>
    <xf numFmtId="164" fontId="8" fillId="0" borderId="0" xfId="2" applyFont="1" applyAlignment="1">
      <alignment vertical="top"/>
    </xf>
    <xf numFmtId="164" fontId="7" fillId="0" borderId="0" xfId="2" applyFont="1" applyAlignment="1">
      <alignment vertical="top"/>
    </xf>
    <xf numFmtId="164" fontId="2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4" fillId="5" borderId="0" xfId="2" applyFont="1" applyFill="1" applyAlignment="1">
      <alignment vertical="top"/>
    </xf>
    <xf numFmtId="164" fontId="3" fillId="0" borderId="0" xfId="2" applyFont="1" applyAlignment="1">
      <alignment vertical="top"/>
    </xf>
    <xf numFmtId="164" fontId="7" fillId="0" borderId="0" xfId="1" applyNumberFormat="1" applyFont="1" applyAlignment="1">
      <alignment horizontal="center"/>
    </xf>
    <xf numFmtId="164" fontId="7" fillId="0" borderId="0" xfId="1" applyNumberFormat="1" applyFont="1"/>
    <xf numFmtId="164" fontId="3" fillId="0" borderId="3" xfId="2" applyFont="1" applyBorder="1"/>
    <xf numFmtId="164" fontId="9" fillId="0" borderId="0" xfId="2" applyFont="1"/>
    <xf numFmtId="164" fontId="10" fillId="0" borderId="0" xfId="2" applyFont="1"/>
    <xf numFmtId="164" fontId="7" fillId="0" borderId="0" xfId="2" applyFont="1" applyAlignment="1">
      <alignment horizontal="center"/>
    </xf>
    <xf numFmtId="164" fontId="2" fillId="0" borderId="1" xfId="1" applyNumberFormat="1" applyFont="1" applyBorder="1"/>
    <xf numFmtId="164" fontId="8" fillId="0" borderId="0" xfId="1" applyNumberFormat="1" applyFont="1"/>
    <xf numFmtId="164" fontId="8" fillId="0" borderId="0" xfId="1" applyNumberFormat="1" applyFont="1" applyAlignment="1">
      <alignment horizontal="center"/>
    </xf>
    <xf numFmtId="0" fontId="14" fillId="0" borderId="0" xfId="0" applyFont="1" applyAlignment="1">
      <alignment horizontal="left"/>
    </xf>
    <xf numFmtId="49" fontId="17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/>
    </xf>
    <xf numFmtId="164" fontId="2" fillId="0" borderId="0" xfId="1" applyNumberFormat="1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left"/>
    </xf>
    <xf numFmtId="44" fontId="14" fillId="0" borderId="0" xfId="0" applyNumberFormat="1" applyFont="1"/>
    <xf numFmtId="0" fontId="7" fillId="3" borderId="5" xfId="4" applyFont="1" applyBorder="1" applyAlignment="1">
      <alignment vertical="top"/>
    </xf>
    <xf numFmtId="164" fontId="7" fillId="5" borderId="5" xfId="2" applyFont="1" applyFill="1" applyBorder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9" fontId="17" fillId="0" borderId="0" xfId="0" applyNumberFormat="1" applyFont="1" applyAlignment="1">
      <alignment horizontal="center" vertical="top"/>
    </xf>
  </cellXfs>
  <cellStyles count="74">
    <cellStyle name="40% - Énfasis5 2" xfId="5" xr:uid="{00000000-0005-0000-0000-000000000000}"/>
    <cellStyle name="40% - Énfasis5 3" xfId="6" xr:uid="{00000000-0005-0000-0000-000001000000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3" xfId="9" xr:uid="{00000000-0005-0000-0000-000006000000}"/>
    <cellStyle name="Millares 4" xfId="10" xr:uid="{00000000-0005-0000-0000-000007000000}"/>
    <cellStyle name="Millares 5" xfId="11" xr:uid="{00000000-0005-0000-0000-000008000000}"/>
    <cellStyle name="Millares 6" xfId="12" xr:uid="{00000000-0005-0000-0000-000009000000}"/>
    <cellStyle name="Moneda" xfId="2" builtinId="4"/>
    <cellStyle name="Moneda 10" xfId="13" xr:uid="{00000000-0005-0000-0000-00000B000000}"/>
    <cellStyle name="Moneda 11" xfId="14" xr:uid="{00000000-0005-0000-0000-00000C000000}"/>
    <cellStyle name="Moneda 12" xfId="15" xr:uid="{00000000-0005-0000-0000-00000D000000}"/>
    <cellStyle name="Moneda 13" xfId="16" xr:uid="{00000000-0005-0000-0000-00000E000000}"/>
    <cellStyle name="Moneda 14" xfId="17" xr:uid="{00000000-0005-0000-0000-00000F000000}"/>
    <cellStyle name="Moneda 15" xfId="18" xr:uid="{00000000-0005-0000-0000-000010000000}"/>
    <cellStyle name="Moneda 16" xfId="19" xr:uid="{00000000-0005-0000-0000-000011000000}"/>
    <cellStyle name="Moneda 2" xfId="20" xr:uid="{00000000-0005-0000-0000-000012000000}"/>
    <cellStyle name="Moneda 2 2" xfId="21" xr:uid="{00000000-0005-0000-0000-000013000000}"/>
    <cellStyle name="Moneda 3" xfId="22" xr:uid="{00000000-0005-0000-0000-000014000000}"/>
    <cellStyle name="Moneda 4" xfId="23" xr:uid="{00000000-0005-0000-0000-000015000000}"/>
    <cellStyle name="Moneda 5" xfId="24" xr:uid="{00000000-0005-0000-0000-000016000000}"/>
    <cellStyle name="Moneda 6" xfId="25" xr:uid="{00000000-0005-0000-0000-000017000000}"/>
    <cellStyle name="Moneda 7" xfId="26" xr:uid="{00000000-0005-0000-0000-000018000000}"/>
    <cellStyle name="Moneda 7 2" xfId="27" xr:uid="{00000000-0005-0000-0000-000019000000}"/>
    <cellStyle name="Moneda 7 3" xfId="28" xr:uid="{00000000-0005-0000-0000-00001A000000}"/>
    <cellStyle name="Moneda 7 4" xfId="29" xr:uid="{00000000-0005-0000-0000-00001B000000}"/>
    <cellStyle name="Moneda 8" xfId="30" xr:uid="{00000000-0005-0000-0000-00001C000000}"/>
    <cellStyle name="Moneda 9" xfId="31" xr:uid="{00000000-0005-0000-0000-00001D000000}"/>
    <cellStyle name="Normal" xfId="0" builtinId="0"/>
    <cellStyle name="Normal 10" xfId="32" xr:uid="{00000000-0005-0000-0000-00001F000000}"/>
    <cellStyle name="Normal 11" xfId="33" xr:uid="{00000000-0005-0000-0000-000020000000}"/>
    <cellStyle name="Normal 11 2" xfId="34" xr:uid="{00000000-0005-0000-0000-000021000000}"/>
    <cellStyle name="Normal 11 3" xfId="35" xr:uid="{00000000-0005-0000-0000-000022000000}"/>
    <cellStyle name="Normal 11 4" xfId="36" xr:uid="{00000000-0005-0000-0000-000023000000}"/>
    <cellStyle name="Normal 12" xfId="37" xr:uid="{00000000-0005-0000-0000-000024000000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4" xfId="41" xr:uid="{00000000-0005-0000-0000-000028000000}"/>
    <cellStyle name="Normal 13 5" xfId="42" xr:uid="{00000000-0005-0000-0000-000029000000}"/>
    <cellStyle name="Normal 14" xfId="43" xr:uid="{00000000-0005-0000-0000-00002A000000}"/>
    <cellStyle name="Normal 15" xfId="44" xr:uid="{00000000-0005-0000-0000-00002B000000}"/>
    <cellStyle name="Normal 16" xfId="45" xr:uid="{00000000-0005-0000-0000-00002C000000}"/>
    <cellStyle name="Normal 17" xfId="46" xr:uid="{00000000-0005-0000-0000-00002D000000}"/>
    <cellStyle name="Normal 18" xfId="47" xr:uid="{00000000-0005-0000-0000-00002E000000}"/>
    <cellStyle name="Normal 19" xfId="48" xr:uid="{00000000-0005-0000-0000-00002F000000}"/>
    <cellStyle name="Normal 2" xfId="49" xr:uid="{00000000-0005-0000-0000-000030000000}"/>
    <cellStyle name="Normal 2 2" xfId="50" xr:uid="{00000000-0005-0000-0000-000031000000}"/>
    <cellStyle name="Normal 2 3" xfId="51" xr:uid="{00000000-0005-0000-0000-000032000000}"/>
    <cellStyle name="Normal 2 3 2" xfId="52" xr:uid="{00000000-0005-0000-0000-000033000000}"/>
    <cellStyle name="Normal 2 4" xfId="53" xr:uid="{00000000-0005-0000-0000-000034000000}"/>
    <cellStyle name="Normal 20" xfId="54" xr:uid="{00000000-0005-0000-0000-000035000000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3" xfId="58" xr:uid="{00000000-0005-0000-0000-000039000000}"/>
    <cellStyle name="Normal 24" xfId="59" xr:uid="{00000000-0005-0000-0000-00003A000000}"/>
    <cellStyle name="Normal 25" xfId="60" xr:uid="{00000000-0005-0000-0000-00003B000000}"/>
    <cellStyle name="Normal 26" xfId="61" xr:uid="{00000000-0005-0000-0000-00003C000000}"/>
    <cellStyle name="Normal 3" xfId="62" xr:uid="{00000000-0005-0000-0000-00003D000000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3" xfId="73" xr:uid="{00000000-0005-0000-0000-000049000000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76199</xdr:rowOff>
    </xdr:from>
    <xdr:to>
      <xdr:col>0</xdr:col>
      <xdr:colOff>1581150</xdr:colOff>
      <xdr:row>3</xdr:row>
      <xdr:rowOff>95249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199"/>
          <a:ext cx="1514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25978</xdr:colOff>
      <xdr:row>0</xdr:row>
      <xdr:rowOff>173183</xdr:rowOff>
    </xdr:from>
    <xdr:to>
      <xdr:col>0</xdr:col>
      <xdr:colOff>1384390</xdr:colOff>
      <xdr:row>3</xdr:row>
      <xdr:rowOff>175781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8" y="173183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B73"/>
  <sheetViews>
    <sheetView tabSelected="1" zoomScaleNormal="100" workbookViewId="0">
      <selection activeCell="A4" sqref="A4:B4"/>
    </sheetView>
  </sheetViews>
  <sheetFormatPr baseColWidth="10" defaultRowHeight="12.75" customHeight="1" x14ac:dyDescent="0.25"/>
  <cols>
    <col min="1" max="1" width="61.7109375" style="1" customWidth="1"/>
    <col min="2" max="2" width="30.7109375" style="39" customWidth="1"/>
    <col min="3" max="16384" width="11.42578125" style="1"/>
  </cols>
  <sheetData>
    <row r="1" spans="1:2" ht="18.75" customHeight="1" x14ac:dyDescent="0.25">
      <c r="A1" s="55" t="s">
        <v>67</v>
      </c>
      <c r="B1" s="55"/>
    </row>
    <row r="2" spans="1:2" ht="18.75" customHeight="1" x14ac:dyDescent="0.25">
      <c r="A2" s="55" t="s">
        <v>68</v>
      </c>
      <c r="B2" s="55"/>
    </row>
    <row r="3" spans="1:2" ht="18.75" customHeight="1" x14ac:dyDescent="0.25">
      <c r="A3" s="55" t="s">
        <v>69</v>
      </c>
      <c r="B3" s="55"/>
    </row>
    <row r="4" spans="1:2" ht="18.75" customHeight="1" x14ac:dyDescent="0.25">
      <c r="A4" s="54" t="s">
        <v>80</v>
      </c>
      <c r="B4" s="54"/>
    </row>
    <row r="5" spans="1:2" ht="18.75" customHeight="1" x14ac:dyDescent="0.25">
      <c r="A5" s="54" t="s">
        <v>70</v>
      </c>
      <c r="B5" s="54"/>
    </row>
    <row r="6" spans="1:2" ht="12.75" customHeight="1" x14ac:dyDescent="0.25">
      <c r="A6" s="53"/>
      <c r="B6" s="53"/>
    </row>
    <row r="7" spans="1:2" ht="12.75" customHeight="1" x14ac:dyDescent="0.25">
      <c r="A7" s="3" t="s">
        <v>0</v>
      </c>
      <c r="B7" s="32" t="s">
        <v>1</v>
      </c>
    </row>
    <row r="8" spans="1:2" ht="12.75" customHeight="1" x14ac:dyDescent="0.25">
      <c r="A8" s="3" t="s">
        <v>2</v>
      </c>
      <c r="B8" s="33"/>
    </row>
    <row r="9" spans="1:2" ht="12.75" customHeight="1" x14ac:dyDescent="0.25">
      <c r="A9" s="8" t="s">
        <v>3</v>
      </c>
      <c r="B9" s="8">
        <v>0.12</v>
      </c>
    </row>
    <row r="10" spans="1:2" ht="12.75" customHeight="1" x14ac:dyDescent="0.25">
      <c r="A10" s="8" t="s">
        <v>4</v>
      </c>
      <c r="B10" s="8">
        <v>198.09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503.01</v>
      </c>
    </row>
    <row r="13" spans="1:2" ht="12.75" customHeight="1" x14ac:dyDescent="0.25">
      <c r="A13" s="8" t="s">
        <v>7</v>
      </c>
      <c r="B13" s="8">
        <v>165.53</v>
      </c>
    </row>
    <row r="14" spans="1:2" ht="12.75" customHeight="1" x14ac:dyDescent="0.25">
      <c r="A14" s="8" t="s">
        <v>8</v>
      </c>
      <c r="B14" s="8">
        <v>1.17</v>
      </c>
    </row>
    <row r="15" spans="1:2" ht="12.75" customHeight="1" x14ac:dyDescent="0.25">
      <c r="A15" s="8" t="s">
        <v>9</v>
      </c>
      <c r="B15" s="8">
        <v>7.73</v>
      </c>
    </row>
    <row r="16" spans="1:2" ht="12.75" customHeight="1" x14ac:dyDescent="0.25">
      <c r="A16" s="8" t="s">
        <v>10</v>
      </c>
      <c r="B16" s="8">
        <v>17.21</v>
      </c>
    </row>
    <row r="17" spans="1:2" ht="12.75" customHeight="1" x14ac:dyDescent="0.25">
      <c r="A17" s="8" t="s">
        <v>11</v>
      </c>
      <c r="B17" s="8">
        <v>0</v>
      </c>
    </row>
    <row r="18" spans="1:2" ht="12.75" customHeight="1" x14ac:dyDescent="0.25">
      <c r="A18" s="8"/>
      <c r="B18" s="34">
        <f>SUM(B9:B17)</f>
        <v>896.26</v>
      </c>
    </row>
    <row r="19" spans="1:2" ht="12.75" customHeight="1" x14ac:dyDescent="0.25">
      <c r="A19" s="45" t="s">
        <v>12</v>
      </c>
      <c r="B19" s="5"/>
    </row>
    <row r="20" spans="1:2" ht="12.75" customHeight="1" x14ac:dyDescent="0.25">
      <c r="A20" s="8" t="s">
        <v>13</v>
      </c>
      <c r="B20" s="8">
        <v>113.25</v>
      </c>
    </row>
    <row r="21" spans="1:2" ht="12.75" customHeight="1" x14ac:dyDescent="0.25">
      <c r="A21" s="8" t="s">
        <v>14</v>
      </c>
      <c r="B21" s="8">
        <v>109.91</v>
      </c>
    </row>
    <row r="22" spans="1:2" ht="12.75" customHeight="1" x14ac:dyDescent="0.25">
      <c r="A22" s="8" t="s">
        <v>15</v>
      </c>
      <c r="B22" s="8">
        <v>19.170000000000002</v>
      </c>
    </row>
    <row r="23" spans="1:2" ht="12.75" customHeight="1" x14ac:dyDescent="0.25">
      <c r="A23" s="8" t="s">
        <v>16</v>
      </c>
      <c r="B23" s="8">
        <v>1685.64</v>
      </c>
    </row>
    <row r="24" spans="1:2" ht="12.75" customHeight="1" x14ac:dyDescent="0.25">
      <c r="A24" s="8" t="s">
        <v>17</v>
      </c>
      <c r="B24" s="8">
        <v>1.95</v>
      </c>
    </row>
    <row r="25" spans="1:2" ht="12.75" customHeight="1" x14ac:dyDescent="0.25">
      <c r="A25" s="8"/>
      <c r="B25" s="34">
        <f>SUM(B20:B24)</f>
        <v>1929.92</v>
      </c>
    </row>
    <row r="26" spans="1:2" ht="12.75" customHeight="1" x14ac:dyDescent="0.25">
      <c r="A26" s="8"/>
      <c r="B26" s="5"/>
    </row>
    <row r="27" spans="1:2" ht="12.75" customHeight="1" thickBot="1" x14ac:dyDescent="0.3">
      <c r="A27" s="46" t="s">
        <v>18</v>
      </c>
      <c r="B27" s="7">
        <f>+B25+B18</f>
        <v>2826.1800000000003</v>
      </c>
    </row>
    <row r="28" spans="1:2" ht="12.75" customHeight="1" thickTop="1" x14ac:dyDescent="0.25">
      <c r="A28" s="45" t="s">
        <v>19</v>
      </c>
      <c r="B28" s="6"/>
    </row>
    <row r="29" spans="1:2" ht="12.75" customHeight="1" x14ac:dyDescent="0.25">
      <c r="A29" s="45" t="s">
        <v>2</v>
      </c>
      <c r="B29" s="5"/>
    </row>
    <row r="30" spans="1:2" ht="12.75" customHeight="1" x14ac:dyDescent="0.25">
      <c r="A30" s="8" t="s">
        <v>73</v>
      </c>
      <c r="B30" s="8">
        <v>16.14</v>
      </c>
    </row>
    <row r="31" spans="1:2" ht="12.75" customHeight="1" x14ac:dyDescent="0.25">
      <c r="A31" s="8" t="s">
        <v>20</v>
      </c>
      <c r="B31" s="8">
        <v>149.72999999999999</v>
      </c>
    </row>
    <row r="32" spans="1:2" ht="12.75" customHeight="1" x14ac:dyDescent="0.25">
      <c r="A32" s="8" t="s">
        <v>21</v>
      </c>
      <c r="B32" s="8">
        <v>19.11</v>
      </c>
    </row>
    <row r="33" spans="1:2" ht="12.75" customHeight="1" x14ac:dyDescent="0.25">
      <c r="A33" s="8"/>
      <c r="B33" s="34">
        <f>SUM(B30:B32)</f>
        <v>184.98000000000002</v>
      </c>
    </row>
    <row r="34" spans="1:2" ht="12.75" customHeight="1" x14ac:dyDescent="0.25">
      <c r="A34" s="45" t="s">
        <v>22</v>
      </c>
      <c r="B34" s="5"/>
    </row>
    <row r="35" spans="1:2" ht="12.75" customHeight="1" x14ac:dyDescent="0.25">
      <c r="A35" s="8" t="s">
        <v>23</v>
      </c>
      <c r="B35" s="4">
        <v>0.92193999999999998</v>
      </c>
    </row>
    <row r="36" spans="1:2" ht="12.75" customHeight="1" x14ac:dyDescent="0.25">
      <c r="A36" s="8"/>
      <c r="B36" s="5"/>
    </row>
    <row r="37" spans="1:2" ht="12.75" customHeight="1" x14ac:dyDescent="0.25">
      <c r="A37" s="46" t="s">
        <v>24</v>
      </c>
      <c r="B37" s="34">
        <f>+B33+B35</f>
        <v>185.90194000000002</v>
      </c>
    </row>
    <row r="38" spans="1:2" ht="12.75" customHeight="1" x14ac:dyDescent="0.25">
      <c r="A38" s="8"/>
      <c r="B38" s="6"/>
    </row>
    <row r="39" spans="1:2" ht="12.75" customHeight="1" x14ac:dyDescent="0.25">
      <c r="A39" s="45" t="s">
        <v>25</v>
      </c>
      <c r="B39" s="6" t="s">
        <v>1</v>
      </c>
    </row>
    <row r="40" spans="1:2" ht="12.75" customHeight="1" x14ac:dyDescent="0.25">
      <c r="A40" s="45" t="s">
        <v>26</v>
      </c>
      <c r="B40" s="6"/>
    </row>
    <row r="41" spans="1:2" ht="12.75" customHeight="1" x14ac:dyDescent="0.25">
      <c r="A41" s="8" t="s">
        <v>27</v>
      </c>
      <c r="B41" s="4">
        <v>702</v>
      </c>
    </row>
    <row r="42" spans="1:2" ht="12.75" customHeight="1" x14ac:dyDescent="0.25">
      <c r="A42" s="8" t="s">
        <v>28</v>
      </c>
      <c r="B42" s="4">
        <v>1458</v>
      </c>
    </row>
    <row r="43" spans="1:2" ht="12.75" customHeight="1" x14ac:dyDescent="0.25">
      <c r="A43" s="8"/>
      <c r="B43" s="34">
        <f>SUM(B41:B42)</f>
        <v>2160</v>
      </c>
    </row>
    <row r="44" spans="1:2" ht="12.75" customHeight="1" x14ac:dyDescent="0.25">
      <c r="A44" s="45" t="s">
        <v>29</v>
      </c>
      <c r="B44" s="35"/>
    </row>
    <row r="45" spans="1:2" ht="12.75" customHeight="1" x14ac:dyDescent="0.25">
      <c r="A45" s="8" t="s">
        <v>30</v>
      </c>
      <c r="B45" s="36">
        <v>273.94</v>
      </c>
    </row>
    <row r="46" spans="1:2" ht="12.75" customHeight="1" x14ac:dyDescent="0.25">
      <c r="A46" s="8"/>
      <c r="B46" s="34">
        <f>SUM(B45)</f>
        <v>273.94</v>
      </c>
    </row>
    <row r="47" spans="1:2" ht="12.75" customHeight="1" x14ac:dyDescent="0.25">
      <c r="A47" s="8"/>
      <c r="B47" s="5"/>
    </row>
    <row r="48" spans="1:2" ht="12.75" customHeight="1" x14ac:dyDescent="0.25">
      <c r="A48" s="47" t="s">
        <v>31</v>
      </c>
      <c r="B48" s="8">
        <v>-25.01</v>
      </c>
    </row>
    <row r="49" spans="1:2" ht="12.75" customHeight="1" x14ac:dyDescent="0.25">
      <c r="A49" s="8"/>
      <c r="B49" s="5"/>
    </row>
    <row r="50" spans="1:2" ht="12.75" customHeight="1" x14ac:dyDescent="0.25">
      <c r="A50" s="45" t="s">
        <v>32</v>
      </c>
      <c r="B50" s="5"/>
    </row>
    <row r="51" spans="1:2" ht="12.75" customHeight="1" x14ac:dyDescent="0.25">
      <c r="A51" s="8" t="s">
        <v>33</v>
      </c>
      <c r="B51" s="8">
        <v>48.05</v>
      </c>
    </row>
    <row r="52" spans="1:2" ht="12.75" customHeight="1" x14ac:dyDescent="0.25">
      <c r="A52" s="8" t="s">
        <v>34</v>
      </c>
      <c r="B52" s="8">
        <v>183.3</v>
      </c>
    </row>
    <row r="53" spans="1:2" ht="12.75" customHeight="1" x14ac:dyDescent="0.25">
      <c r="A53" s="8"/>
      <c r="B53" s="34">
        <f>SUM(B51:B52)</f>
        <v>231.35000000000002</v>
      </c>
    </row>
    <row r="54" spans="1:2" ht="12.75" customHeight="1" x14ac:dyDescent="0.25">
      <c r="A54" s="8"/>
      <c r="B54" s="6"/>
    </row>
    <row r="55" spans="1:2" ht="12.75" customHeight="1" x14ac:dyDescent="0.25">
      <c r="A55" s="46" t="s">
        <v>35</v>
      </c>
      <c r="B55" s="34">
        <f>+B53+B46+B43+B48</f>
        <v>2640.2799999999997</v>
      </c>
    </row>
    <row r="56" spans="1:2" ht="12.75" customHeight="1" x14ac:dyDescent="0.25">
      <c r="A56" s="47"/>
      <c r="B56" s="37"/>
    </row>
    <row r="57" spans="1:2" ht="12.75" customHeight="1" thickBot="1" x14ac:dyDescent="0.3">
      <c r="A57" s="48" t="s">
        <v>36</v>
      </c>
      <c r="B57" s="7">
        <f>+B55+B37</f>
        <v>2826.1819399999999</v>
      </c>
    </row>
    <row r="58" spans="1:2" ht="12.75" customHeight="1" thickTop="1" thickBot="1" x14ac:dyDescent="0.3">
      <c r="B58" s="38"/>
    </row>
    <row r="59" spans="1:2" ht="12.75" customHeight="1" thickTop="1" x14ac:dyDescent="0.25">
      <c r="B59" s="44"/>
    </row>
    <row r="60" spans="1:2" ht="12.75" customHeight="1" x14ac:dyDescent="0.25">
      <c r="A60" s="9"/>
      <c r="B60" s="33"/>
    </row>
    <row r="61" spans="1:2" ht="12.75" customHeight="1" x14ac:dyDescent="0.25">
      <c r="A61" s="52" t="s">
        <v>75</v>
      </c>
      <c r="B61" s="52"/>
    </row>
    <row r="62" spans="1:2" ht="12.75" customHeight="1" x14ac:dyDescent="0.25">
      <c r="A62" s="43" t="s">
        <v>77</v>
      </c>
      <c r="B62" s="43" t="s">
        <v>76</v>
      </c>
    </row>
    <row r="63" spans="1:2" ht="12.75" customHeight="1" x14ac:dyDescent="0.25">
      <c r="A63" s="9"/>
      <c r="B63" s="33"/>
    </row>
    <row r="64" spans="1:2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2"/>
      <c r="B66" s="32"/>
    </row>
    <row r="67" spans="1:2" ht="12.75" customHeight="1" x14ac:dyDescent="0.25">
      <c r="A67" s="10"/>
      <c r="B67" s="40"/>
    </row>
    <row r="72" spans="1:2" ht="12.75" customHeight="1" x14ac:dyDescent="0.25">
      <c r="A72" s="2"/>
      <c r="B72" s="32"/>
    </row>
    <row r="73" spans="1:2" ht="12.75" customHeight="1" x14ac:dyDescent="0.25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C55"/>
  <sheetViews>
    <sheetView topLeftCell="A40" zoomScale="110" zoomScaleNormal="110" workbookViewId="0">
      <selection activeCell="A64" sqref="A64"/>
    </sheetView>
  </sheetViews>
  <sheetFormatPr baseColWidth="10" defaultRowHeight="15.75" customHeight="1" x14ac:dyDescent="0.25"/>
  <cols>
    <col min="1" max="1" width="62.28515625" style="11" customWidth="1"/>
    <col min="2" max="2" width="30.7109375" style="8" customWidth="1"/>
    <col min="3" max="16384" width="11.42578125" style="11"/>
  </cols>
  <sheetData>
    <row r="1" spans="1:2" ht="15.75" customHeight="1" x14ac:dyDescent="0.25">
      <c r="A1" s="56" t="s">
        <v>67</v>
      </c>
      <c r="B1" s="56"/>
    </row>
    <row r="2" spans="1:2" ht="15.75" customHeight="1" x14ac:dyDescent="0.25">
      <c r="A2" s="56" t="s">
        <v>68</v>
      </c>
      <c r="B2" s="56"/>
    </row>
    <row r="3" spans="1:2" ht="15.75" customHeight="1" x14ac:dyDescent="0.25">
      <c r="A3" s="56" t="s">
        <v>69</v>
      </c>
      <c r="B3" s="56"/>
    </row>
    <row r="4" spans="1:2" ht="15.75" customHeight="1" x14ac:dyDescent="0.25">
      <c r="A4" s="57" t="s">
        <v>81</v>
      </c>
      <c r="B4" s="57"/>
    </row>
    <row r="5" spans="1:2" ht="15.75" customHeight="1" x14ac:dyDescent="0.25">
      <c r="A5" s="57" t="s">
        <v>71</v>
      </c>
      <c r="B5" s="57"/>
    </row>
    <row r="6" spans="1:2" ht="25.5" customHeight="1" x14ac:dyDescent="0.25">
      <c r="A6" s="42"/>
      <c r="B6" s="42"/>
    </row>
    <row r="7" spans="1:2" ht="15.75" customHeight="1" x14ac:dyDescent="0.25">
      <c r="A7" s="14" t="s">
        <v>37</v>
      </c>
      <c r="B7" s="24"/>
    </row>
    <row r="8" spans="1:2" ht="15.75" customHeight="1" x14ac:dyDescent="0.25">
      <c r="A8" s="15" t="s">
        <v>38</v>
      </c>
      <c r="B8" s="12">
        <v>133.72999999999999</v>
      </c>
    </row>
    <row r="9" spans="1:2" ht="15.75" customHeight="1" x14ac:dyDescent="0.25">
      <c r="A9" s="15" t="s">
        <v>39</v>
      </c>
      <c r="B9" s="12">
        <v>68</v>
      </c>
    </row>
    <row r="10" spans="1:2" ht="15.75" customHeight="1" x14ac:dyDescent="0.25">
      <c r="A10" s="15" t="s">
        <v>40</v>
      </c>
      <c r="B10" s="12">
        <v>68.62</v>
      </c>
    </row>
    <row r="11" spans="1:2" ht="15.75" customHeight="1" x14ac:dyDescent="0.25">
      <c r="A11" s="15" t="s">
        <v>41</v>
      </c>
      <c r="B11" s="12">
        <v>167.82</v>
      </c>
    </row>
    <row r="12" spans="1:2" ht="15.75" customHeight="1" x14ac:dyDescent="0.25">
      <c r="A12" s="14"/>
      <c r="B12" s="25">
        <f>SUM(B8:B11)</f>
        <v>438.17</v>
      </c>
    </row>
    <row r="13" spans="1:2" ht="15.75" customHeight="1" x14ac:dyDescent="0.25">
      <c r="A13" s="15"/>
      <c r="B13" s="26"/>
    </row>
    <row r="14" spans="1:2" ht="15.75" customHeight="1" x14ac:dyDescent="0.25">
      <c r="A14" s="16" t="s">
        <v>42</v>
      </c>
      <c r="B14" s="23">
        <v>0</v>
      </c>
    </row>
    <row r="15" spans="1:2" ht="15.75" customHeight="1" x14ac:dyDescent="0.25">
      <c r="A15" s="16" t="s">
        <v>43</v>
      </c>
      <c r="B15" s="23">
        <v>336.86</v>
      </c>
    </row>
    <row r="16" spans="1:2" ht="15.75" customHeight="1" x14ac:dyDescent="0.25">
      <c r="A16" s="16"/>
      <c r="B16" s="27"/>
    </row>
    <row r="17" spans="1:2" ht="15.75" customHeight="1" thickBot="1" x14ac:dyDescent="0.3">
      <c r="A17" s="17" t="s">
        <v>44</v>
      </c>
      <c r="B17" s="28">
        <f>+B12+B14+B15</f>
        <v>775.03</v>
      </c>
    </row>
    <row r="18" spans="1:2" ht="15.75" customHeight="1" x14ac:dyDescent="0.25">
      <c r="A18" s="18"/>
      <c r="B18" s="26"/>
    </row>
    <row r="19" spans="1:2" s="1" customFormat="1" ht="15.75" customHeight="1" x14ac:dyDescent="0.25">
      <c r="A19" s="19" t="s">
        <v>45</v>
      </c>
      <c r="B19" s="29">
        <v>0</v>
      </c>
    </row>
    <row r="20" spans="1:2" ht="15.75" customHeight="1" x14ac:dyDescent="0.25">
      <c r="A20" s="19" t="s">
        <v>46</v>
      </c>
      <c r="B20" s="29">
        <v>0</v>
      </c>
    </row>
    <row r="21" spans="1:2" ht="15.75" customHeight="1" x14ac:dyDescent="0.25">
      <c r="A21" s="14" t="s">
        <v>47</v>
      </c>
      <c r="B21" s="26"/>
    </row>
    <row r="22" spans="1:2" ht="15.75" customHeight="1" x14ac:dyDescent="0.25">
      <c r="A22" s="16" t="s">
        <v>48</v>
      </c>
      <c r="B22" s="12">
        <v>445.68</v>
      </c>
    </row>
    <row r="23" spans="1:2" ht="15.75" customHeight="1" x14ac:dyDescent="0.25">
      <c r="A23" s="16" t="s">
        <v>49</v>
      </c>
      <c r="B23" s="12">
        <v>6.16</v>
      </c>
    </row>
    <row r="24" spans="1:2" ht="15.75" customHeight="1" x14ac:dyDescent="0.25">
      <c r="A24" s="16" t="s">
        <v>50</v>
      </c>
      <c r="B24" s="12">
        <v>100.4</v>
      </c>
    </row>
    <row r="25" spans="1:2" ht="15.75" customHeight="1" x14ac:dyDescent="0.25">
      <c r="A25" s="16" t="s">
        <v>51</v>
      </c>
      <c r="B25" s="12">
        <v>4.54</v>
      </c>
    </row>
    <row r="26" spans="1:2" ht="15.75" customHeight="1" x14ac:dyDescent="0.25">
      <c r="A26" s="16" t="s">
        <v>52</v>
      </c>
      <c r="B26" s="12">
        <v>15.52</v>
      </c>
    </row>
    <row r="27" spans="1:2" ht="15.75" customHeight="1" x14ac:dyDescent="0.25">
      <c r="A27" s="16" t="s">
        <v>53</v>
      </c>
      <c r="B27" s="12">
        <v>38.57</v>
      </c>
    </row>
    <row r="28" spans="1:2" ht="15.75" customHeight="1" x14ac:dyDescent="0.25">
      <c r="A28" s="16"/>
      <c r="B28" s="25">
        <f>SUM(B19:B27)</f>
        <v>610.87</v>
      </c>
    </row>
    <row r="29" spans="1:2" ht="15.75" customHeight="1" x14ac:dyDescent="0.25">
      <c r="A29" s="16"/>
      <c r="B29" s="27"/>
    </row>
    <row r="30" spans="1:2" ht="15.75" customHeight="1" x14ac:dyDescent="0.25">
      <c r="A30" s="16" t="s">
        <v>54</v>
      </c>
      <c r="B30" s="12">
        <v>27.91</v>
      </c>
    </row>
    <row r="31" spans="1:2" ht="15.75" customHeight="1" x14ac:dyDescent="0.25">
      <c r="A31" s="16"/>
      <c r="B31" s="27"/>
    </row>
    <row r="32" spans="1:2" ht="15.75" customHeight="1" thickBot="1" x14ac:dyDescent="0.3">
      <c r="A32" s="17" t="s">
        <v>55</v>
      </c>
      <c r="B32" s="28">
        <f>+B30+B28</f>
        <v>638.78</v>
      </c>
    </row>
    <row r="33" spans="1:2" ht="15.75" customHeight="1" x14ac:dyDescent="0.25">
      <c r="A33" s="15"/>
      <c r="B33" s="26"/>
    </row>
    <row r="34" spans="1:2" ht="15.75" customHeight="1" x14ac:dyDescent="0.25">
      <c r="A34" s="20" t="s">
        <v>56</v>
      </c>
      <c r="B34" s="30">
        <f>+B17-B32</f>
        <v>136.25</v>
      </c>
    </row>
    <row r="35" spans="1:2" ht="15.75" customHeight="1" x14ac:dyDescent="0.25">
      <c r="A35" s="21"/>
      <c r="B35" s="26"/>
    </row>
    <row r="36" spans="1:2" ht="15.75" customHeight="1" x14ac:dyDescent="0.25">
      <c r="A36" s="13" t="s">
        <v>57</v>
      </c>
      <c r="B36" s="26"/>
    </row>
    <row r="37" spans="1:2" ht="15.75" customHeight="1" x14ac:dyDescent="0.25">
      <c r="A37" s="16" t="s">
        <v>58</v>
      </c>
      <c r="B37" s="12">
        <v>50.12</v>
      </c>
    </row>
    <row r="38" spans="1:2" ht="15.75" customHeight="1" x14ac:dyDescent="0.25">
      <c r="A38" s="41" t="s">
        <v>74</v>
      </c>
      <c r="B38" s="12">
        <v>0.15</v>
      </c>
    </row>
    <row r="39" spans="1:2" ht="15.75" customHeight="1" x14ac:dyDescent="0.25">
      <c r="A39" s="41"/>
      <c r="B39" s="26"/>
    </row>
    <row r="40" spans="1:2" s="1" customFormat="1" ht="15.75" customHeight="1" x14ac:dyDescent="0.25">
      <c r="A40" s="22" t="s">
        <v>43</v>
      </c>
      <c r="B40" s="29"/>
    </row>
    <row r="41" spans="1:2" s="1" customFormat="1" ht="15.75" customHeight="1" x14ac:dyDescent="0.25">
      <c r="A41" s="19" t="s">
        <v>59</v>
      </c>
      <c r="B41" s="12">
        <v>0.44</v>
      </c>
    </row>
    <row r="42" spans="1:2" ht="15.75" customHeight="1" x14ac:dyDescent="0.25">
      <c r="A42" s="14" t="s">
        <v>60</v>
      </c>
      <c r="B42" s="25">
        <f>+B37+B38+B41</f>
        <v>50.709999999999994</v>
      </c>
    </row>
    <row r="43" spans="1:2" ht="15.75" customHeight="1" x14ac:dyDescent="0.25">
      <c r="A43" s="21"/>
      <c r="B43" s="26"/>
    </row>
    <row r="44" spans="1:2" ht="15.75" customHeight="1" x14ac:dyDescent="0.25">
      <c r="A44" s="13" t="s">
        <v>61</v>
      </c>
      <c r="B44" s="26"/>
    </row>
    <row r="45" spans="1:2" ht="15.75" customHeight="1" x14ac:dyDescent="0.25">
      <c r="A45" s="16" t="s">
        <v>62</v>
      </c>
      <c r="B45" s="12">
        <v>0.18</v>
      </c>
    </row>
    <row r="46" spans="1:2" ht="15.75" customHeight="1" x14ac:dyDescent="0.25">
      <c r="A46" s="16" t="str">
        <f>+'[1]E.R. ACUMULADO'!B51</f>
        <v>GASTOS DE IMPUETOS IOF</v>
      </c>
      <c r="B46" s="12">
        <v>0.1</v>
      </c>
    </row>
    <row r="47" spans="1:2" ht="15.75" customHeight="1" x14ac:dyDescent="0.25">
      <c r="A47" s="16" t="s">
        <v>63</v>
      </c>
      <c r="B47" s="12">
        <v>1.68</v>
      </c>
    </row>
    <row r="48" spans="1:2" ht="15.75" customHeight="1" x14ac:dyDescent="0.25">
      <c r="A48" s="16" t="s">
        <v>64</v>
      </c>
      <c r="B48" s="12">
        <v>1.7</v>
      </c>
    </row>
    <row r="49" spans="1:3" ht="15.75" customHeight="1" x14ac:dyDescent="0.25">
      <c r="A49" s="16" t="s">
        <v>65</v>
      </c>
      <c r="B49" s="12">
        <v>0</v>
      </c>
    </row>
    <row r="50" spans="1:3" ht="15.75" customHeight="1" x14ac:dyDescent="0.25">
      <c r="A50" s="21" t="s">
        <v>66</v>
      </c>
      <c r="B50" s="25">
        <f>SUM(B45:B49)</f>
        <v>3.66</v>
      </c>
    </row>
    <row r="51" spans="1:3" ht="15.75" customHeight="1" x14ac:dyDescent="0.25">
      <c r="A51" s="15"/>
      <c r="B51" s="31"/>
    </row>
    <row r="52" spans="1:3" ht="15.75" customHeight="1" thickBot="1" x14ac:dyDescent="0.3">
      <c r="A52" s="50" t="s">
        <v>72</v>
      </c>
      <c r="B52" s="51">
        <f>B34+B42-B50</f>
        <v>183.29999999999998</v>
      </c>
    </row>
    <row r="53" spans="1:3" ht="15.75" customHeight="1" thickTop="1" x14ac:dyDescent="0.25"/>
    <row r="54" spans="1:3" ht="15.75" customHeight="1" x14ac:dyDescent="0.25">
      <c r="A54" s="52" t="s">
        <v>78</v>
      </c>
      <c r="B54" s="52"/>
    </row>
    <row r="55" spans="1:3" ht="15.75" customHeight="1" x14ac:dyDescent="0.25">
      <c r="A55" s="43" t="s">
        <v>77</v>
      </c>
      <c r="B55" s="43" t="s">
        <v>79</v>
      </c>
      <c r="C55" s="49"/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2020-03-31T15:05:37Z</cp:lastPrinted>
  <dcterms:created xsi:type="dcterms:W3CDTF">2017-04-20T21:35:40Z</dcterms:created>
  <dcterms:modified xsi:type="dcterms:W3CDTF">2020-08-10T19:37:54Z</dcterms:modified>
</cp:coreProperties>
</file>