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78D1C903-730F-4D97-BE3E-7BC85397ECEC}" xr6:coauthVersionLast="45" xr6:coauthVersionMax="45" xr10:uidLastSave="{00000000-0000-0000-0000-000000000000}"/>
  <bookViews>
    <workbookView xWindow="30" yWindow="30" windowWidth="20460" windowHeight="10890" activeTab="1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8" i="2" l="1"/>
  <c r="O55" i="2"/>
  <c r="O47" i="2"/>
  <c r="O43" i="2"/>
  <c r="O36" i="2"/>
  <c r="O32" i="2"/>
  <c r="O17" i="2"/>
  <c r="O12" i="2"/>
  <c r="O7" i="2"/>
  <c r="O29" i="2" s="1"/>
  <c r="O60" i="2" l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<sst xmlns="http://schemas.openxmlformats.org/spreadsheetml/2006/main" count="184" uniqueCount="160">
  <si>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</si>
  <si>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</si>
  <si>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</si>
  <si>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</si>
  <si>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</si>
  <si>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</si>
  <si>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</si>
  <si>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</si>
  <si>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</si>
  <si>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</si>
  <si>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</si>
  <si>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</si>
  <si>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</si>
  <si>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</si>
  <si>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</si>
  <si>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</si>
  <si>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</si>
  <si>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</si>
  <si>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</si>
  <si>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</si>
  <si>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</si>
  <si>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</si>
  <si>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</si>
  <si>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</si>
  <si>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</si>
  <si>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</si>
  <si>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</si>
  <si>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</si>
  <si>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</si>
  <si>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</si>
  <si>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</si>
  <si>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</si>
  <si>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</si>
  <si>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</si>
  <si>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</si>
  <si>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</si>
  <si>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</si>
  <si>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</si>
  <si>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</si>
  <si>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</si>
  <si>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</si>
  <si>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</si>
  <si>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</si>
  <si>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</si>
  <si>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</si>
  <si>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</si>
  <si>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</si>
  <si>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</si>
  <si>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</si>
  <si>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</si>
  <si>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</si>
  <si>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</si>
  <si>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</si>
  <si>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</si>
  <si>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</si>
  <si>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</si>
  <si>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</si>
  <si>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</si>
  <si>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</si>
  <si>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</si>
  <si>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</si>
  <si>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</si>
  <si>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</si>
  <si>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</si>
  <si>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</si>
  <si>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</si>
  <si>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</si>
  <si>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</si>
  <si>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</si>
  <si>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</si>
  <si>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</si>
  <si>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</si>
  <si>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</si>
  <si>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</si>
  <si>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</si>
  <si>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</si>
  <si>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</si>
  <si>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</si>
  <si>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</si>
  <si>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</si>
  <si>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</si>
  <si>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</si>
  <si>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</si>
  <si>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</si>
  <si>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</si>
  <si>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</si>
  <si>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</si>
  <si>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</si>
  <si>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</si>
  <si>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</si>
  <si>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</si>
  <si>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</si>
  <si>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</si>
  <si>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</si>
  <si>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</si>
  <si>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</si>
  <si>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</si>
  <si>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</si>
  <si>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</si>
  <si>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</si>
  <si>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</si>
  <si>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</si>
  <si>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</si>
  <si>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</si>
  <si>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</si>
  <si>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</si>
  <si>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</si>
  <si>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</si>
  <si>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</si>
  <si>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</si>
  <si>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</si>
  <si>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JULIO 2020</t>
  </si>
  <si>
    <t xml:space="preserve">          Edwin René López                                                          Efraín  Alexander Meléndez </t>
  </si>
  <si>
    <t xml:space="preserve">         Gerente de Finanzas                                                                   Contador General</t>
  </si>
  <si>
    <t>ESTADO DE RESULTADOS  DEL 01 DE ENERO  AL 31 DE JULIO DE 2020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</si>
  <si>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</si>
  <si>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</si>
  <si>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</si>
  <si>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</si>
  <si>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</si>
  <si>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</si>
  <si>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</si>
  <si>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</si>
  <si>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</si>
  <si>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</si>
  <si>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</si>
  <si>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</si>
  <si>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</si>
  <si>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</si>
  <si>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</si>
  <si>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</si>
  <si>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</si>
  <si>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</si>
  <si>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</si>
  <si>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</si>
  <si>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</si>
  <si>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</si>
  <si>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</si>
  <si>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</si>
  <si>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</si>
  <si>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</si>
  <si>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</si>
  <si>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</si>
  <si>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</si>
  <si>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</si>
  <si>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</si>
  <si>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</si>
  <si>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</si>
  <si>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</si>
  <si>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</si>
  <si>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</si>
  <si>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</si>
  <si>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</si>
  <si>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</si>
  <si>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</si>
  <si>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</si>
  <si>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</si>
  <si>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</si>
  <si>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Edwin René López                                                     Efraín  Alexander Meléndez </t>
  </si>
  <si>
    <t xml:space="preserve">  Gerente de Finanzas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</si>
</sst>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opLeftCell="A102" workbookViewId="0">
      <selection activeCell="R111" sqref="R111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111127.1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27827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4050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4050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79250.100000000006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3412.6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78179.899999999994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2408.6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-4751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3087.2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559.9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19.2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2298.1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289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48.6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100.2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67.900000000000006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72.3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-79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304.80000000000007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248.70000000000005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1316.2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284.10000000000002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361.6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-1762.8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56.1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56.1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114519.1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25665.4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12922.3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12743.1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93873.299999999988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77170.5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4903.3999999999996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9953.4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47042.6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14168.5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1102.5999999999999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10705.2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10705.2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984.4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5013.2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3590.7999999999997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2763.7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46.6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345.9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444.5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122.8</v>
      </c>
      <c r="M86" s="16"/>
      <c r="N86" s="16"/>
      <c r="O86" s="16"/>
    </row>
    <row r="87" spans="1:15" ht="15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55.7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1748.2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94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51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5.9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18.7</v>
      </c>
      <c r="M92" s="16"/>
      <c r="N92" s="16"/>
      <c r="O92" s="16"/>
    </row>
    <row r="93" spans="1:15" ht="15.7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8.1999999999999993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10.199999999999999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293.39999999999998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439.7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97464.099999999991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17055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1718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1718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29.2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1151.2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1156.6000000000001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1034.2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122.4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17055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114519.09999999999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25665.4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12922.3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12743.1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112</v>
      </c>
      <c r="K128" s="11"/>
      <c r="L128" s="11"/>
      <c r="M128" s="11"/>
      <c r="N128" s="11"/>
      <c r="O128" s="11"/>
    </row>
    <row r="129" spans="1:15" x14ac:dyDescent="0.25">
      <c r="A129" s="9" t="s">
        <v>113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AB113-C633-4DAE-91F4-6405704B9182}">
  <dimension ref="A1:S77"/>
  <sheetViews>
    <sheetView showGridLines="0" tabSelected="1" zoomScaleNormal="100" workbookViewId="0">
      <selection activeCell="Q68" sqref="Q68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1" t="s">
        <v>115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9" ht="15" customHeight="1" x14ac:dyDescent="0.25">
      <c r="A7" s="21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/>
      <c r="M7" s="29"/>
      <c r="N7" s="29"/>
      <c r="O7" s="32">
        <f>SUM(N8:N11)</f>
        <v>10411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9873.4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130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3.2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404.4</v>
      </c>
      <c r="O11" s="34"/>
    </row>
    <row r="12" spans="1:19" ht="15" customHeight="1" x14ac:dyDescent="0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9"/>
      <c r="N12" s="29"/>
      <c r="O12" s="32">
        <f>SUM(N13:N16)</f>
        <v>190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190</v>
      </c>
      <c r="O16" s="34"/>
    </row>
    <row r="17" spans="1:16" ht="15" customHeight="1" x14ac:dyDescent="0.25">
      <c r="A17" s="21" t="s">
        <v>125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  <c r="M17" s="29"/>
      <c r="N17" s="29"/>
      <c r="O17" s="32">
        <f>SUM(N18:N29)</f>
        <v>148.69999999999999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133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3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12.7</v>
      </c>
      <c r="O28" s="34"/>
    </row>
    <row r="29" spans="1:16" ht="20.25" customHeight="1" thickBot="1" x14ac:dyDescent="0.3">
      <c r="A29" s="21" t="s">
        <v>133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7"/>
      <c r="M29" s="29"/>
      <c r="N29" s="29"/>
      <c r="O29" s="37">
        <f>SUM(O7+O12+O17)</f>
        <v>10749.7</v>
      </c>
    </row>
    <row r="30" spans="1:16" ht="15.75" thickTop="1" x14ac:dyDescent="0.25">
      <c r="O30" s="34"/>
    </row>
    <row r="31" spans="1:16" ht="15" customHeight="1" x14ac:dyDescent="0.25">
      <c r="A31" s="21" t="s">
        <v>134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O31" s="34"/>
    </row>
    <row r="32" spans="1:16" ht="15" customHeight="1" x14ac:dyDescent="0.25">
      <c r="A32" s="21" t="s">
        <v>135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"/>
      <c r="M32" s="29"/>
      <c r="N32" s="29"/>
      <c r="O32" s="32">
        <f>SUM(N33:N36)</f>
        <v>4738.5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2600.1999999999998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2130.1999999999998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8.1</v>
      </c>
      <c r="O35" s="34"/>
    </row>
    <row r="36" spans="1:16" ht="15" customHeight="1" x14ac:dyDescent="0.25">
      <c r="A36" s="21" t="s">
        <v>139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9"/>
      <c r="N36" s="29"/>
      <c r="O36" s="32">
        <f>SUM(N37:N43)</f>
        <v>31.3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31.3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1" t="s">
        <v>143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7"/>
      <c r="M43" s="29"/>
      <c r="N43" s="29"/>
      <c r="O43" s="32">
        <f>SUM(N44:N47)</f>
        <v>4283.2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2639.7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1481.2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162.30000000000001</v>
      </c>
      <c r="O46" s="34"/>
    </row>
    <row r="47" spans="1:16" ht="15" customHeight="1" x14ac:dyDescent="0.25">
      <c r="A47" s="21" t="s">
        <v>147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9"/>
      <c r="N47" s="29"/>
      <c r="O47" s="32">
        <f>SUM(N48:N55)</f>
        <v>45.3</v>
      </c>
      <c r="P47" s="27"/>
    </row>
    <row r="48" spans="1:16" ht="15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2.1</v>
      </c>
      <c r="O48" s="34"/>
    </row>
    <row r="49" spans="1:16" ht="15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0.4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34.9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7.9</v>
      </c>
      <c r="O54" s="34"/>
    </row>
    <row r="55" spans="1:16" ht="15" customHeight="1" x14ac:dyDescent="0.25">
      <c r="A55" s="21" t="s">
        <v>153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7"/>
      <c r="M55" s="29"/>
      <c r="N55" s="29"/>
      <c r="O55" s="32">
        <f>SUM(N56:N58)</f>
        <v>500.2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444.5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55.7</v>
      </c>
      <c r="O57" s="34"/>
    </row>
    <row r="58" spans="1:16" ht="15" customHeight="1" x14ac:dyDescent="0.25">
      <c r="A58" s="21" t="s">
        <v>155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7"/>
      <c r="M58" s="29"/>
      <c r="N58" s="29"/>
      <c r="O58" s="39">
        <f>SUM(O32+O36+O43+O47+O55)</f>
        <v>9598.5</v>
      </c>
    </row>
    <row r="59" spans="1:16" x14ac:dyDescent="0.25">
      <c r="O59" s="34"/>
    </row>
    <row r="60" spans="1:16" ht="18" customHeight="1" thickBot="1" x14ac:dyDescent="0.3">
      <c r="A60" s="21" t="s">
        <v>156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7"/>
      <c r="M60" s="29"/>
      <c r="N60" s="29"/>
      <c r="O60" s="37">
        <f>SUM(O7+O12+O17-O32-O36-O43-O47-O55)</f>
        <v>1151.2000000000007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1" t="s">
        <v>157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M62" s="11"/>
      <c r="N62" s="11"/>
      <c r="O62" s="41">
        <f>+O60-O61</f>
        <v>1151.2000000000007</v>
      </c>
    </row>
    <row r="63" spans="1:16" s="10" customFormat="1" ht="15.75" hidden="1" thickTop="1" x14ac:dyDescent="0.25">
      <c r="M63" s="11"/>
      <c r="N63" s="11"/>
      <c r="O63" s="11"/>
    </row>
    <row r="64" spans="1:16" s="10" customFormat="1" ht="37.5" customHeight="1" thickTop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2020-08-12T22:10:30Z</cp:lastPrinted>
  <dcterms:created xsi:type="dcterms:W3CDTF">2011-03-04T20:56:38Z</dcterms:created>
  <dcterms:modified xsi:type="dcterms:W3CDTF">2020-08-27T17:52:34Z</dcterms:modified>
</cp:coreProperties>
</file>