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ARCHIVO PUBLICACION ESTADOS FINANCIEROS\PUBLICACIONES 2020\BOLSA DE VALORES\BANCO\"/>
    </mc:Choice>
  </mc:AlternateContent>
  <xr:revisionPtr revIDLastSave="0" documentId="8_{7B69CCEC-474D-4C1F-A848-6F0B707A952C}" xr6:coauthVersionLast="45" xr6:coauthVersionMax="45" xr10:uidLastSave="{00000000-0000-0000-0000-000000000000}"/>
  <bookViews>
    <workbookView xWindow="-120" yWindow="-120" windowWidth="20730" windowHeight="11160" activeTab="1" xr2:uid="{A1709092-752D-4BFB-873A-9CB73175E7A9}"/>
  </bookViews>
  <sheets>
    <sheet name="BG - JUL 2020" sheetId="1" r:id="rId1"/>
    <sheet name="ER - JUL 2020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7" i="3" l="1"/>
  <c r="E30" i="3"/>
  <c r="E18" i="3"/>
  <c r="E8" i="3"/>
  <c r="E28" i="3" l="1"/>
  <c r="E35" i="3" s="1"/>
  <c r="H39" i="1"/>
  <c r="H32" i="1"/>
  <c r="H21" i="1"/>
  <c r="H14" i="1"/>
  <c r="D39" i="1"/>
  <c r="D27" i="1"/>
  <c r="D20" i="1"/>
  <c r="D13" i="1"/>
  <c r="E41" i="3" l="1"/>
  <c r="E46" i="3" s="1"/>
  <c r="H23" i="1"/>
  <c r="H34" i="1" s="1"/>
  <c r="H41" i="1" s="1"/>
  <c r="D34" i="1"/>
  <c r="D41" i="1" s="1"/>
</calcChain>
</file>

<file path=xl/sharedStrings.xml><?xml version="1.0" encoding="utf-8"?>
<sst xmlns="http://schemas.openxmlformats.org/spreadsheetml/2006/main" count="101" uniqueCount="94">
  <si>
    <t>BANCO DE AMERICA CENTRAL, S.A.</t>
  </si>
  <si>
    <t>Balance General</t>
  </si>
  <si>
    <t>Al 31 de julio de 2020</t>
  </si>
  <si>
    <t>(Expresado en dólares de los Estados Unidos de América US$)</t>
  </si>
  <si>
    <t>ACTIVO</t>
  </si>
  <si>
    <t>PASIVO</t>
  </si>
  <si>
    <t>Activos de intermediación :</t>
  </si>
  <si>
    <t>Fondos disponibles</t>
  </si>
  <si>
    <t>Inversiones financieras</t>
  </si>
  <si>
    <t>Préstamos (neto)</t>
  </si>
  <si>
    <t>Total  activos de intermediación</t>
  </si>
  <si>
    <t>Otros activos</t>
  </si>
  <si>
    <t>Bienes recibidos en pago o adjudicados(neto)</t>
  </si>
  <si>
    <t>Existencias</t>
  </si>
  <si>
    <t>Gastos pagados por anticipados y cargos diferidos</t>
  </si>
  <si>
    <t>Cuentas por cobrar</t>
  </si>
  <si>
    <t>Total otros activos</t>
  </si>
  <si>
    <t>Activo fijo</t>
  </si>
  <si>
    <t>No depreciables</t>
  </si>
  <si>
    <t>Depreciables(neto)</t>
  </si>
  <si>
    <t>Amortizables</t>
  </si>
  <si>
    <t>Total activo fijo</t>
  </si>
  <si>
    <t>Total Activo</t>
  </si>
  <si>
    <t>CONTINGENCIAS DEBITO</t>
  </si>
  <si>
    <t>Cartas de crédito</t>
  </si>
  <si>
    <t>Contingencias por avales y  fianzas</t>
  </si>
  <si>
    <t>Total contingencias al débito</t>
  </si>
  <si>
    <t>Total Activo y Contingencias</t>
  </si>
  <si>
    <t>Pasivos de intermediación:</t>
  </si>
  <si>
    <t xml:space="preserve">Depósitos  </t>
  </si>
  <si>
    <t>Préstamos</t>
  </si>
  <si>
    <t>Obligaciones a la vista</t>
  </si>
  <si>
    <t>Titulos de emisión propia</t>
  </si>
  <si>
    <t xml:space="preserve">Total pasivos de intermediación </t>
  </si>
  <si>
    <t>Otros pasivos</t>
  </si>
  <si>
    <t>Cuentas por pagar</t>
  </si>
  <si>
    <t>Retenciones</t>
  </si>
  <si>
    <t>Provisiones</t>
  </si>
  <si>
    <t>Créditos diferidos</t>
  </si>
  <si>
    <t>Total otros pasivos</t>
  </si>
  <si>
    <t>TOTAL PASIVO</t>
  </si>
  <si>
    <t>PATRIMONIO</t>
  </si>
  <si>
    <t>Capital social pagado</t>
  </si>
  <si>
    <t>Reservas de capital</t>
  </si>
  <si>
    <t>Resultados ejercicios anteriores</t>
  </si>
  <si>
    <t>Utilidades del presente ejercicio</t>
  </si>
  <si>
    <t>Utilidades no distribuibles</t>
  </si>
  <si>
    <t>Provisiones Riesgo Pais</t>
  </si>
  <si>
    <t>Total  Capital</t>
  </si>
  <si>
    <t>Total Pasivos y Capital</t>
  </si>
  <si>
    <t>CONTINGENCIAS CREDITO</t>
  </si>
  <si>
    <t>Obligaciones por cartas de crédito</t>
  </si>
  <si>
    <t>Contingencias por avales y fianzas</t>
  </si>
  <si>
    <t>Total contingencias al crédito</t>
  </si>
  <si>
    <t>Total Pasivo, Capital y Contingencias</t>
  </si>
  <si>
    <t>Raúl Luis Fernando González Paz</t>
  </si>
  <si>
    <t>Presidente</t>
  </si>
  <si>
    <t>Gerardo Armando Ruiz Munguía</t>
  </si>
  <si>
    <t>Vicepresidente-Senior</t>
  </si>
  <si>
    <t>Jose Roberto Ramirez Velasco</t>
  </si>
  <si>
    <t>Contador General</t>
  </si>
  <si>
    <t>Estado de Resultados</t>
  </si>
  <si>
    <t>Del 1 de enero al 31 de julio de 2020</t>
  </si>
  <si>
    <t>Ingresos de Operación :</t>
  </si>
  <si>
    <t xml:space="preserve">    Intereses de préstamos</t>
  </si>
  <si>
    <t xml:space="preserve">    Comisiones y otros ingresos de préstamos</t>
  </si>
  <si>
    <t xml:space="preserve">    Intereses de inversiones</t>
  </si>
  <si>
    <t xml:space="preserve">    Reportos y operaciones bursátiles</t>
  </si>
  <si>
    <t xml:space="preserve">    Intereses sobre depósitos en BCR</t>
  </si>
  <si>
    <t xml:space="preserve">    Operaciones en moneda extranjera</t>
  </si>
  <si>
    <t xml:space="preserve">    Otros servicios y contingencias</t>
  </si>
  <si>
    <t xml:space="preserve">Menos </t>
  </si>
  <si>
    <t>Costos de Operación :</t>
  </si>
  <si>
    <t xml:space="preserve">     Intereses y otros costos de depósitos</t>
  </si>
  <si>
    <t xml:space="preserve">     Intereses sobre préstamos</t>
  </si>
  <si>
    <t xml:space="preserve">     Intereses sobre emisión de obligaciones</t>
  </si>
  <si>
    <t xml:space="preserve">     Pérdida por venta de títulos valores</t>
  </si>
  <si>
    <t xml:space="preserve">     Operaciones en moneda extranjera</t>
  </si>
  <si>
    <t xml:space="preserve">     Otros servicios y contingencias</t>
  </si>
  <si>
    <t>Reserva de saneamiento</t>
  </si>
  <si>
    <t>Utilidad antes de gastos</t>
  </si>
  <si>
    <t>Gastos de operación :</t>
  </si>
  <si>
    <t xml:space="preserve">    De funcionarios y empleados</t>
  </si>
  <si>
    <t xml:space="preserve">    Generales</t>
  </si>
  <si>
    <t xml:space="preserve">    Depreciaciones y amortizaciones</t>
  </si>
  <si>
    <t>Utilidad de operación</t>
  </si>
  <si>
    <t>Otros ingresos y gastos :</t>
  </si>
  <si>
    <t xml:space="preserve">    Otros ingresos</t>
  </si>
  <si>
    <t xml:space="preserve">    Otros gastos</t>
  </si>
  <si>
    <t xml:space="preserve">Utilidad antes de impuesto </t>
  </si>
  <si>
    <t>Impuestos  sobre la Renta</t>
  </si>
  <si>
    <t>Contribucion Especial por Ley</t>
  </si>
  <si>
    <t>Utilidad Neta</t>
  </si>
  <si>
    <t xml:space="preserve">Raúl Luis Fernando González Paz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</si>
</sst>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Bookman Old Style"/>
      <family val="2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0"/>
      <color theme="1"/>
      <name val="Bookman Old Style"/>
      <family val="1"/>
    </font>
    <font>
      <sz val="11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43" fontId="0" fillId="0" borderId="0" xfId="0" applyNumberFormat="1" applyFont="1" applyAlignment="1">
      <alignment horizontal="center" vertical="center"/>
    </xf>
    <xf numFmtId="43" fontId="1" fillId="0" borderId="1" xfId="0" applyNumberFormat="1" applyFont="1" applyBorder="1" applyAlignment="1">
      <alignment horizontal="center" vertical="center"/>
    </xf>
    <xf numFmtId="43" fontId="1" fillId="0" borderId="2" xfId="0" applyNumberFormat="1" applyFont="1" applyBorder="1" applyAlignment="1">
      <alignment horizontal="center" vertical="center"/>
    </xf>
    <xf numFmtId="43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quotePrefix="1" applyFont="1" applyAlignment="1">
      <alignment horizontal="left" vertical="center"/>
    </xf>
    <xf numFmtId="43" fontId="1" fillId="0" borderId="3" xfId="0" applyNumberFormat="1" applyFont="1" applyBorder="1" applyAlignment="1">
      <alignment horizontal="center" vertical="center"/>
    </xf>
    <xf numFmtId="43" fontId="0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BBC97-A52B-4166-AA03-0E7FA84E5C71}">
  <sheetPr codeName="Hoja1">
    <pageSetUpPr fitToPage="1"/>
  </sheetPr>
  <dimension ref="B2:H55"/>
  <sheetViews>
    <sheetView topLeftCell="A34" workbookViewId="0">
      <selection activeCell="F15" sqref="F15"/>
    </sheetView>
  </sheetViews>
  <sheetFormatPr baseColWidth="10" defaultRowHeight="15" x14ac:dyDescent="0.25"/>
  <cols>
    <col min="1" max="1" width="2.77734375" style="1" customWidth="1"/>
    <col min="2" max="2" width="41.5546875" style="1" customWidth="1"/>
    <col min="3" max="3" width="2.77734375" style="1" customWidth="1"/>
    <col min="4" max="4" width="18.77734375" style="1" customWidth="1"/>
    <col min="5" max="5" width="4.77734375" style="1" customWidth="1"/>
    <col min="6" max="6" width="41.5546875" style="1" customWidth="1"/>
    <col min="7" max="7" width="2.77734375" style="1" customWidth="1"/>
    <col min="8" max="8" width="18.77734375" style="1" customWidth="1"/>
    <col min="9" max="16384" width="11.5546875" style="1"/>
  </cols>
  <sheetData>
    <row r="2" spans="2:8" ht="15.75" x14ac:dyDescent="0.25">
      <c r="B2" s="4" t="s">
        <v>0</v>
      </c>
      <c r="C2" s="4"/>
      <c r="D2" s="4"/>
      <c r="E2" s="4"/>
      <c r="F2" s="4"/>
      <c r="G2" s="4"/>
      <c r="H2" s="4"/>
    </row>
    <row r="3" spans="2:8" ht="15.75" x14ac:dyDescent="0.25">
      <c r="B3" s="4" t="s">
        <v>1</v>
      </c>
      <c r="C3" s="4"/>
      <c r="D3" s="4"/>
      <c r="E3" s="4"/>
      <c r="F3" s="4"/>
      <c r="G3" s="4"/>
      <c r="H3" s="4"/>
    </row>
    <row r="4" spans="2:8" ht="15.75" x14ac:dyDescent="0.25">
      <c r="B4" s="4" t="s">
        <v>2</v>
      </c>
      <c r="C4" s="4"/>
      <c r="D4" s="4"/>
      <c r="E4" s="4"/>
      <c r="F4" s="4"/>
      <c r="G4" s="4"/>
      <c r="H4" s="4"/>
    </row>
    <row r="5" spans="2:8" ht="15.75" x14ac:dyDescent="0.25">
      <c r="B5" s="4" t="s">
        <v>3</v>
      </c>
      <c r="C5" s="4"/>
      <c r="D5" s="4"/>
      <c r="E5" s="4"/>
      <c r="F5" s="4"/>
      <c r="G5" s="4"/>
      <c r="H5" s="4"/>
    </row>
    <row r="7" spans="2:8" x14ac:dyDescent="0.25">
      <c r="B7" s="6" t="s">
        <v>4</v>
      </c>
      <c r="C7" s="6"/>
      <c r="D7" s="6"/>
      <c r="E7" s="7"/>
      <c r="F7" s="6" t="s">
        <v>5</v>
      </c>
      <c r="G7" s="6"/>
      <c r="H7" s="6"/>
    </row>
    <row r="8" spans="2:8" x14ac:dyDescent="0.25">
      <c r="D8" s="10"/>
      <c r="H8" s="10"/>
    </row>
    <row r="9" spans="2:8" x14ac:dyDescent="0.25">
      <c r="B9" s="8" t="s">
        <v>6</v>
      </c>
      <c r="D9" s="10"/>
      <c r="F9" s="8" t="s">
        <v>28</v>
      </c>
      <c r="H9" s="10"/>
    </row>
    <row r="10" spans="2:8" x14ac:dyDescent="0.25">
      <c r="B10" s="9" t="s">
        <v>7</v>
      </c>
      <c r="D10" s="10">
        <v>615725669.01999998</v>
      </c>
      <c r="F10" s="9" t="s">
        <v>29</v>
      </c>
      <c r="H10" s="10">
        <v>2096079036.76</v>
      </c>
    </row>
    <row r="11" spans="2:8" x14ac:dyDescent="0.25">
      <c r="B11" s="9" t="s">
        <v>8</v>
      </c>
      <c r="D11" s="10">
        <v>193089364.49000001</v>
      </c>
      <c r="F11" s="9" t="s">
        <v>30</v>
      </c>
      <c r="H11" s="10">
        <v>147825288.34</v>
      </c>
    </row>
    <row r="12" spans="2:8" x14ac:dyDescent="0.25">
      <c r="B12" s="9" t="s">
        <v>9</v>
      </c>
      <c r="D12" s="10">
        <v>1884867936.2</v>
      </c>
      <c r="F12" s="9" t="s">
        <v>31</v>
      </c>
      <c r="H12" s="10">
        <v>18711846.170000002</v>
      </c>
    </row>
    <row r="13" spans="2:8" x14ac:dyDescent="0.25">
      <c r="B13" s="8" t="s">
        <v>10</v>
      </c>
      <c r="D13" s="11">
        <f>SUM(D10:D12)</f>
        <v>2693682969.71</v>
      </c>
      <c r="F13" s="9" t="s">
        <v>32</v>
      </c>
      <c r="H13" s="10">
        <v>170842800.52000001</v>
      </c>
    </row>
    <row r="14" spans="2:8" x14ac:dyDescent="0.25">
      <c r="B14" s="9"/>
      <c r="D14" s="10"/>
      <c r="F14" s="8" t="s">
        <v>33</v>
      </c>
      <c r="H14" s="11">
        <f>SUM(H10:H13)</f>
        <v>2433458971.79</v>
      </c>
    </row>
    <row r="15" spans="2:8" x14ac:dyDescent="0.25">
      <c r="B15" s="8" t="s">
        <v>11</v>
      </c>
      <c r="D15" s="10"/>
      <c r="F15" s="9"/>
      <c r="H15" s="10"/>
    </row>
    <row r="16" spans="2:8" x14ac:dyDescent="0.25">
      <c r="B16" s="9" t="s">
        <v>12</v>
      </c>
      <c r="D16" s="10">
        <v>2913280.91</v>
      </c>
      <c r="F16" s="8" t="s">
        <v>34</v>
      </c>
      <c r="H16" s="10"/>
    </row>
    <row r="17" spans="2:8" x14ac:dyDescent="0.25">
      <c r="B17" s="9" t="s">
        <v>13</v>
      </c>
      <c r="D17" s="10">
        <v>506396.73</v>
      </c>
      <c r="F17" s="9" t="s">
        <v>35</v>
      </c>
      <c r="H17" s="10">
        <v>28259726.71999979</v>
      </c>
    </row>
    <row r="18" spans="2:8" x14ac:dyDescent="0.25">
      <c r="B18" s="9" t="s">
        <v>14</v>
      </c>
      <c r="D18" s="10">
        <v>9805069.7599999998</v>
      </c>
      <c r="F18" s="9" t="s">
        <v>36</v>
      </c>
      <c r="H18" s="10">
        <v>1168826.44</v>
      </c>
    </row>
    <row r="19" spans="2:8" x14ac:dyDescent="0.25">
      <c r="B19" s="9" t="s">
        <v>15</v>
      </c>
      <c r="D19" s="10">
        <v>8634597.9900000002</v>
      </c>
      <c r="F19" s="9" t="s">
        <v>37</v>
      </c>
      <c r="H19" s="10">
        <v>7359642.9199999999</v>
      </c>
    </row>
    <row r="20" spans="2:8" x14ac:dyDescent="0.25">
      <c r="B20" s="8" t="s">
        <v>16</v>
      </c>
      <c r="D20" s="11">
        <f>SUM(D16:D19)</f>
        <v>21859345.390000001</v>
      </c>
      <c r="F20" s="9" t="s">
        <v>38</v>
      </c>
      <c r="H20" s="10">
        <v>5818025.1200000001</v>
      </c>
    </row>
    <row r="21" spans="2:8" x14ac:dyDescent="0.25">
      <c r="B21" s="9"/>
      <c r="D21" s="10"/>
      <c r="F21" s="8" t="s">
        <v>39</v>
      </c>
      <c r="H21" s="11">
        <f>SUM(H17:H20)</f>
        <v>42606221.199999787</v>
      </c>
    </row>
    <row r="22" spans="2:8" x14ac:dyDescent="0.25">
      <c r="B22" s="9"/>
      <c r="D22" s="10"/>
      <c r="F22" s="9"/>
      <c r="H22" s="10"/>
    </row>
    <row r="23" spans="2:8" x14ac:dyDescent="0.25">
      <c r="B23" s="8" t="s">
        <v>17</v>
      </c>
      <c r="D23" s="10"/>
      <c r="F23" s="8" t="s">
        <v>40</v>
      </c>
      <c r="H23" s="13">
        <f>H21+H14</f>
        <v>2476065192.9899998</v>
      </c>
    </row>
    <row r="24" spans="2:8" x14ac:dyDescent="0.25">
      <c r="B24" s="9" t="s">
        <v>18</v>
      </c>
      <c r="D24" s="10">
        <v>3468270.5</v>
      </c>
      <c r="F24" s="9"/>
      <c r="H24" s="10"/>
    </row>
    <row r="25" spans="2:8" x14ac:dyDescent="0.25">
      <c r="B25" s="9" t="s">
        <v>19</v>
      </c>
      <c r="D25" s="10">
        <v>21868028.100000001</v>
      </c>
      <c r="F25" s="8" t="s">
        <v>41</v>
      </c>
      <c r="H25" s="10"/>
    </row>
    <row r="26" spans="2:8" x14ac:dyDescent="0.25">
      <c r="B26" s="9" t="s">
        <v>20</v>
      </c>
      <c r="D26" s="10">
        <v>3219475.59</v>
      </c>
      <c r="F26" s="9" t="s">
        <v>42</v>
      </c>
      <c r="H26" s="10">
        <v>161000436</v>
      </c>
    </row>
    <row r="27" spans="2:8" x14ac:dyDescent="0.25">
      <c r="B27" s="8" t="s">
        <v>21</v>
      </c>
      <c r="D27" s="11">
        <f>SUM(D24:D26)</f>
        <v>28555774.190000001</v>
      </c>
      <c r="F27" s="9" t="s">
        <v>43</v>
      </c>
      <c r="H27" s="10">
        <v>38452172.969999999</v>
      </c>
    </row>
    <row r="28" spans="2:8" x14ac:dyDescent="0.25">
      <c r="B28" s="9"/>
      <c r="D28" s="10"/>
      <c r="F28" s="9" t="s">
        <v>44</v>
      </c>
      <c r="H28" s="10">
        <v>38308827.009999998</v>
      </c>
    </row>
    <row r="29" spans="2:8" x14ac:dyDescent="0.25">
      <c r="B29" s="9"/>
      <c r="D29" s="10"/>
      <c r="F29" s="9" t="s">
        <v>45</v>
      </c>
      <c r="H29" s="10">
        <v>10502955.939999999</v>
      </c>
    </row>
    <row r="30" spans="2:8" x14ac:dyDescent="0.25">
      <c r="B30" s="9"/>
      <c r="D30" s="10"/>
      <c r="F30" s="9" t="s">
        <v>46</v>
      </c>
      <c r="H30" s="10">
        <v>18590820.989999998</v>
      </c>
    </row>
    <row r="31" spans="2:8" x14ac:dyDescent="0.25">
      <c r="B31" s="9"/>
      <c r="D31" s="10"/>
      <c r="F31" s="9" t="s">
        <v>47</v>
      </c>
      <c r="H31" s="10">
        <v>674279.86</v>
      </c>
    </row>
    <row r="32" spans="2:8" x14ac:dyDescent="0.25">
      <c r="B32" s="9"/>
      <c r="D32" s="10"/>
      <c r="F32" s="8" t="s">
        <v>48</v>
      </c>
      <c r="H32" s="11">
        <f>SUM(H26:H31)</f>
        <v>267529492.77000001</v>
      </c>
    </row>
    <row r="33" spans="2:8" x14ac:dyDescent="0.25">
      <c r="B33" s="9"/>
      <c r="D33" s="10"/>
      <c r="F33" s="9"/>
      <c r="H33" s="10"/>
    </row>
    <row r="34" spans="2:8" ht="15.75" thickBot="1" x14ac:dyDescent="0.3">
      <c r="B34" s="8" t="s">
        <v>22</v>
      </c>
      <c r="D34" s="12">
        <f>D13+D20+D27</f>
        <v>2744098089.29</v>
      </c>
      <c r="F34" s="8" t="s">
        <v>49</v>
      </c>
      <c r="H34" s="12">
        <f>H32+H23</f>
        <v>2743594685.7599998</v>
      </c>
    </row>
    <row r="35" spans="2:8" ht="15.75" thickTop="1" x14ac:dyDescent="0.25">
      <c r="B35" s="9"/>
      <c r="D35" s="10"/>
      <c r="F35" s="9"/>
      <c r="H35" s="10"/>
    </row>
    <row r="36" spans="2:8" x14ac:dyDescent="0.25">
      <c r="B36" s="8" t="s">
        <v>23</v>
      </c>
      <c r="D36" s="10"/>
      <c r="F36" s="8" t="s">
        <v>50</v>
      </c>
      <c r="H36" s="10"/>
    </row>
    <row r="37" spans="2:8" x14ac:dyDescent="0.25">
      <c r="B37" s="9" t="s">
        <v>24</v>
      </c>
      <c r="D37" s="10">
        <v>21797579.600000001</v>
      </c>
      <c r="F37" s="9" t="s">
        <v>51</v>
      </c>
      <c r="H37" s="10">
        <v>19648269.399999999</v>
      </c>
    </row>
    <row r="38" spans="2:8" x14ac:dyDescent="0.25">
      <c r="B38" s="9" t="s">
        <v>25</v>
      </c>
      <c r="D38" s="10">
        <v>76035596.099999994</v>
      </c>
      <c r="F38" s="9" t="s">
        <v>52</v>
      </c>
      <c r="H38" s="10">
        <v>78688309.829999998</v>
      </c>
    </row>
    <row r="39" spans="2:8" x14ac:dyDescent="0.25">
      <c r="B39" s="8" t="s">
        <v>26</v>
      </c>
      <c r="D39" s="11">
        <f>SUM(D37:D38)</f>
        <v>97833175.699999988</v>
      </c>
      <c r="F39" s="8" t="s">
        <v>53</v>
      </c>
      <c r="H39" s="11">
        <f>SUM(H37:H38)</f>
        <v>98336579.229999989</v>
      </c>
    </row>
    <row r="40" spans="2:8" x14ac:dyDescent="0.25">
      <c r="B40" s="9"/>
      <c r="D40" s="10"/>
      <c r="F40" s="9"/>
      <c r="H40" s="10"/>
    </row>
    <row r="41" spans="2:8" ht="15.75" thickBot="1" x14ac:dyDescent="0.3">
      <c r="B41" s="8" t="s">
        <v>27</v>
      </c>
      <c r="D41" s="12">
        <f>D39+D34</f>
        <v>2841931264.9899998</v>
      </c>
      <c r="F41" s="8" t="s">
        <v>54</v>
      </c>
      <c r="H41" s="12">
        <f>H39+H34</f>
        <v>2841931264.9899998</v>
      </c>
    </row>
    <row r="42" spans="2:8" ht="15.75" thickTop="1" x14ac:dyDescent="0.25"/>
    <row r="49" spans="2:8" x14ac:dyDescent="0.25">
      <c r="B49" s="2" t="s">
        <v>55</v>
      </c>
      <c r="C49" s="2"/>
      <c r="D49" s="2"/>
      <c r="F49" s="2" t="s">
        <v>57</v>
      </c>
      <c r="G49" s="2"/>
      <c r="H49" s="2"/>
    </row>
    <row r="50" spans="2:8" x14ac:dyDescent="0.25">
      <c r="B50" s="3" t="s">
        <v>56</v>
      </c>
      <c r="C50" s="3"/>
      <c r="D50" s="3"/>
      <c r="F50" s="3" t="s">
        <v>58</v>
      </c>
      <c r="G50" s="3"/>
      <c r="H50" s="3"/>
    </row>
    <row r="54" spans="2:8" x14ac:dyDescent="0.25">
      <c r="B54" s="2" t="s">
        <v>59</v>
      </c>
      <c r="C54" s="2"/>
      <c r="D54" s="2"/>
      <c r="E54" s="2"/>
      <c r="F54" s="2"/>
      <c r="G54" s="2"/>
      <c r="H54" s="2"/>
    </row>
    <row r="55" spans="2:8" x14ac:dyDescent="0.25">
      <c r="B55" s="3" t="s">
        <v>60</v>
      </c>
      <c r="C55" s="3"/>
      <c r="D55" s="3"/>
      <c r="E55" s="3"/>
      <c r="F55" s="3"/>
      <c r="G55" s="3"/>
      <c r="H55" s="3"/>
    </row>
  </sheetData>
  <mergeCells count="12">
    <mergeCell ref="B49:D49"/>
    <mergeCell ref="B50:D50"/>
    <mergeCell ref="F49:H49"/>
    <mergeCell ref="F50:H50"/>
    <mergeCell ref="B54:H54"/>
    <mergeCell ref="B55:H55"/>
    <mergeCell ref="B2:H2"/>
    <mergeCell ref="B3:H3"/>
    <mergeCell ref="B4:H4"/>
    <mergeCell ref="B5:H5"/>
    <mergeCell ref="B7:D7"/>
    <mergeCell ref="F7:H7"/>
  </mergeCells>
  <printOptions horizontalCentered="1"/>
  <pageMargins left="0.70866141732283472" right="0.70866141732283472" top="0.21" bottom="0.22" header="0.18" footer="0.17"/>
  <pageSetup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0A917-CF2A-4B38-B645-F3EF0010F312}">
  <sheetPr codeName="Hoja3">
    <pageSetUpPr fitToPage="1"/>
  </sheetPr>
  <dimension ref="B2:E59"/>
  <sheetViews>
    <sheetView tabSelected="1" topLeftCell="A10" workbookViewId="0">
      <selection activeCell="G17" sqref="G17"/>
    </sheetView>
  </sheetViews>
  <sheetFormatPr baseColWidth="10" defaultRowHeight="15" x14ac:dyDescent="0.25"/>
  <cols>
    <col min="1" max="1" width="2.77734375" style="1" customWidth="1"/>
    <col min="2" max="2" width="42.77734375" style="1" customWidth="1"/>
    <col min="3" max="3" width="20.77734375" style="1" customWidth="1"/>
    <col min="4" max="4" width="2.77734375" style="1" customWidth="1"/>
    <col min="5" max="5" width="20.77734375" style="1" customWidth="1"/>
    <col min="6" max="16384" width="11.5546875" style="1"/>
  </cols>
  <sheetData>
    <row r="2" spans="2:5" ht="15.75" x14ac:dyDescent="0.25">
      <c r="B2" s="4" t="s">
        <v>0</v>
      </c>
      <c r="C2" s="4"/>
      <c r="D2" s="4"/>
      <c r="E2" s="4"/>
    </row>
    <row r="3" spans="2:5" ht="15.75" x14ac:dyDescent="0.25">
      <c r="B3" s="4" t="s">
        <v>61</v>
      </c>
      <c r="C3" s="4"/>
      <c r="D3" s="4"/>
      <c r="E3" s="4"/>
    </row>
    <row r="4" spans="2:5" ht="15.75" x14ac:dyDescent="0.25">
      <c r="B4" s="4" t="s">
        <v>62</v>
      </c>
      <c r="C4" s="4"/>
      <c r="D4" s="4"/>
      <c r="E4" s="4"/>
    </row>
    <row r="5" spans="2:5" ht="15.75" x14ac:dyDescent="0.25">
      <c r="B5" s="4" t="s">
        <v>3</v>
      </c>
      <c r="C5" s="4"/>
      <c r="D5" s="4"/>
      <c r="E5" s="4"/>
    </row>
    <row r="8" spans="2:5" x14ac:dyDescent="0.25">
      <c r="B8" s="16" t="s">
        <v>63</v>
      </c>
      <c r="E8" s="17">
        <f>SUM(E9:E15)</f>
        <v>133907884.58999999</v>
      </c>
    </row>
    <row r="9" spans="2:5" x14ac:dyDescent="0.25">
      <c r="B9" s="9" t="s">
        <v>64</v>
      </c>
      <c r="E9" s="10">
        <v>112006533.70999999</v>
      </c>
    </row>
    <row r="10" spans="2:5" x14ac:dyDescent="0.25">
      <c r="B10" s="9" t="s">
        <v>65</v>
      </c>
      <c r="E10" s="10">
        <v>3988850.3800000004</v>
      </c>
    </row>
    <row r="11" spans="2:5" x14ac:dyDescent="0.25">
      <c r="B11" s="9" t="s">
        <v>66</v>
      </c>
      <c r="E11" s="10">
        <v>7052509.7400000002</v>
      </c>
    </row>
    <row r="12" spans="2:5" x14ac:dyDescent="0.25">
      <c r="B12" s="9" t="s">
        <v>67</v>
      </c>
      <c r="E12" s="10">
        <v>7313.56</v>
      </c>
    </row>
    <row r="13" spans="2:5" x14ac:dyDescent="0.25">
      <c r="B13" s="9" t="s">
        <v>68</v>
      </c>
      <c r="E13" s="10">
        <v>3495426.77</v>
      </c>
    </row>
    <row r="14" spans="2:5" x14ac:dyDescent="0.25">
      <c r="B14" s="9" t="s">
        <v>69</v>
      </c>
      <c r="E14" s="10">
        <v>1682089.2799999998</v>
      </c>
    </row>
    <row r="15" spans="2:5" x14ac:dyDescent="0.25">
      <c r="B15" s="9" t="s">
        <v>70</v>
      </c>
      <c r="E15" s="10">
        <v>5675161.1500000004</v>
      </c>
    </row>
    <row r="16" spans="2:5" x14ac:dyDescent="0.25">
      <c r="B16" s="9"/>
      <c r="E16" s="10"/>
    </row>
    <row r="17" spans="2:5" x14ac:dyDescent="0.25">
      <c r="B17" s="8" t="s">
        <v>71</v>
      </c>
      <c r="E17" s="10"/>
    </row>
    <row r="18" spans="2:5" x14ac:dyDescent="0.25">
      <c r="B18" s="8" t="s">
        <v>72</v>
      </c>
      <c r="E18" s="17">
        <f>SUM(E19:E24)</f>
        <v>36996633.159999996</v>
      </c>
    </row>
    <row r="19" spans="2:5" x14ac:dyDescent="0.25">
      <c r="B19" s="9" t="s">
        <v>73</v>
      </c>
      <c r="E19" s="10">
        <v>25700765.239999998</v>
      </c>
    </row>
    <row r="20" spans="2:5" x14ac:dyDescent="0.25">
      <c r="B20" s="9" t="s">
        <v>74</v>
      </c>
      <c r="E20" s="10">
        <v>3524226.7</v>
      </c>
    </row>
    <row r="21" spans="2:5" x14ac:dyDescent="0.25">
      <c r="B21" s="9" t="s">
        <v>75</v>
      </c>
      <c r="E21" s="10">
        <v>6592327.4500000002</v>
      </c>
    </row>
    <row r="22" spans="2:5" x14ac:dyDescent="0.25">
      <c r="B22" s="9" t="s">
        <v>76</v>
      </c>
      <c r="E22" s="10">
        <v>1605.01</v>
      </c>
    </row>
    <row r="23" spans="2:5" x14ac:dyDescent="0.25">
      <c r="B23" s="9" t="s">
        <v>77</v>
      </c>
      <c r="E23" s="10">
        <v>256986.58</v>
      </c>
    </row>
    <row r="24" spans="2:5" x14ac:dyDescent="0.25">
      <c r="B24" s="9" t="s">
        <v>78</v>
      </c>
      <c r="E24" s="10">
        <v>920722.17999999993</v>
      </c>
    </row>
    <row r="25" spans="2:5" x14ac:dyDescent="0.25">
      <c r="B25" s="9"/>
      <c r="E25" s="10"/>
    </row>
    <row r="26" spans="2:5" x14ac:dyDescent="0.25">
      <c r="B26" s="9" t="s">
        <v>79</v>
      </c>
      <c r="E26" s="10">
        <v>28524101.960000001</v>
      </c>
    </row>
    <row r="27" spans="2:5" x14ac:dyDescent="0.25">
      <c r="B27" s="9"/>
      <c r="E27" s="18"/>
    </row>
    <row r="28" spans="2:5" x14ac:dyDescent="0.25">
      <c r="B28" s="8" t="s">
        <v>80</v>
      </c>
      <c r="E28" s="13">
        <f>+E8-E18-E26</f>
        <v>68387149.469999999</v>
      </c>
    </row>
    <row r="29" spans="2:5" x14ac:dyDescent="0.25">
      <c r="B29" s="9"/>
      <c r="E29" s="10"/>
    </row>
    <row r="30" spans="2:5" x14ac:dyDescent="0.25">
      <c r="B30" s="8" t="s">
        <v>81</v>
      </c>
      <c r="E30" s="17">
        <f>SUM(E31:E33)</f>
        <v>53478057.670000002</v>
      </c>
    </row>
    <row r="31" spans="2:5" x14ac:dyDescent="0.25">
      <c r="B31" s="9" t="s">
        <v>82</v>
      </c>
      <c r="E31" s="10">
        <v>22303040.010000002</v>
      </c>
    </row>
    <row r="32" spans="2:5" x14ac:dyDescent="0.25">
      <c r="B32" s="9" t="s">
        <v>83</v>
      </c>
      <c r="E32" s="10">
        <v>27768185.600000001</v>
      </c>
    </row>
    <row r="33" spans="2:5" x14ac:dyDescent="0.25">
      <c r="B33" s="9" t="s">
        <v>84</v>
      </c>
      <c r="E33" s="10">
        <v>3406832.06</v>
      </c>
    </row>
    <row r="34" spans="2:5" x14ac:dyDescent="0.25">
      <c r="B34" s="9"/>
      <c r="E34" s="18"/>
    </row>
    <row r="35" spans="2:5" x14ac:dyDescent="0.25">
      <c r="B35" s="8" t="s">
        <v>85</v>
      </c>
      <c r="E35" s="13">
        <f>+E28-E30</f>
        <v>14909091.799999997</v>
      </c>
    </row>
    <row r="36" spans="2:5" x14ac:dyDescent="0.25">
      <c r="B36" s="9"/>
      <c r="E36" s="10"/>
    </row>
    <row r="37" spans="2:5" x14ac:dyDescent="0.25">
      <c r="B37" s="8" t="s">
        <v>86</v>
      </c>
      <c r="E37" s="17">
        <f>SUM(E38:E39)</f>
        <v>2592212.8099999996</v>
      </c>
    </row>
    <row r="38" spans="2:5" x14ac:dyDescent="0.25">
      <c r="B38" s="9" t="s">
        <v>87</v>
      </c>
      <c r="E38" s="10">
        <v>3726339.0999999996</v>
      </c>
    </row>
    <row r="39" spans="2:5" x14ac:dyDescent="0.25">
      <c r="B39" s="9" t="s">
        <v>88</v>
      </c>
      <c r="E39" s="10">
        <v>-1134126.29</v>
      </c>
    </row>
    <row r="40" spans="2:5" x14ac:dyDescent="0.25">
      <c r="B40" s="9"/>
      <c r="E40" s="18"/>
    </row>
    <row r="41" spans="2:5" x14ac:dyDescent="0.25">
      <c r="B41" s="8" t="s">
        <v>89</v>
      </c>
      <c r="E41" s="13">
        <f>+E35+E37</f>
        <v>17501304.609999996</v>
      </c>
    </row>
    <row r="42" spans="2:5" x14ac:dyDescent="0.25">
      <c r="B42" s="9"/>
      <c r="E42" s="10"/>
    </row>
    <row r="43" spans="2:5" x14ac:dyDescent="0.25">
      <c r="B43" s="9" t="s">
        <v>90</v>
      </c>
      <c r="E43" s="10">
        <v>-5897001.0800000001</v>
      </c>
    </row>
    <row r="44" spans="2:5" x14ac:dyDescent="0.25">
      <c r="B44" s="9" t="s">
        <v>91</v>
      </c>
      <c r="E44" s="10">
        <v>-1101347.5900000001</v>
      </c>
    </row>
    <row r="45" spans="2:5" x14ac:dyDescent="0.25">
      <c r="B45" s="9"/>
      <c r="E45" s="18"/>
    </row>
    <row r="46" spans="2:5" x14ac:dyDescent="0.25">
      <c r="B46" s="8" t="s">
        <v>92</v>
      </c>
      <c r="E46" s="13">
        <f>+E41+E43+E44</f>
        <v>10502955.939999996</v>
      </c>
    </row>
    <row r="47" spans="2:5" x14ac:dyDescent="0.25">
      <c r="B47" s="9"/>
      <c r="E47" s="10"/>
    </row>
    <row r="48" spans="2:5" x14ac:dyDescent="0.25">
      <c r="B48" s="9"/>
      <c r="E48" s="10"/>
    </row>
    <row r="49" spans="2:5" x14ac:dyDescent="0.25">
      <c r="B49" s="9"/>
      <c r="E49" s="10"/>
    </row>
    <row r="50" spans="2:5" x14ac:dyDescent="0.25">
      <c r="B50" s="9"/>
      <c r="E50" s="10"/>
    </row>
    <row r="51" spans="2:5" x14ac:dyDescent="0.25">
      <c r="B51" s="14" t="s">
        <v>93</v>
      </c>
      <c r="C51" s="15" t="s">
        <v>57</v>
      </c>
      <c r="D51" s="15"/>
      <c r="E51" s="15"/>
    </row>
    <row r="52" spans="2:5" x14ac:dyDescent="0.25">
      <c r="B52" s="5" t="s">
        <v>56</v>
      </c>
      <c r="C52" s="3" t="s">
        <v>58</v>
      </c>
      <c r="D52" s="3"/>
      <c r="E52" s="3"/>
    </row>
    <row r="58" spans="2:5" x14ac:dyDescent="0.25">
      <c r="B58" s="15" t="s">
        <v>59</v>
      </c>
      <c r="C58" s="15"/>
      <c r="D58" s="15"/>
      <c r="E58" s="15"/>
    </row>
    <row r="59" spans="2:5" x14ac:dyDescent="0.25">
      <c r="B59" s="3" t="s">
        <v>60</v>
      </c>
      <c r="C59" s="3"/>
      <c r="D59" s="3"/>
      <c r="E59" s="3"/>
    </row>
  </sheetData>
  <mergeCells count="8">
    <mergeCell ref="B58:E58"/>
    <mergeCell ref="B59:E59"/>
    <mergeCell ref="B2:E2"/>
    <mergeCell ref="B3:E3"/>
    <mergeCell ref="B4:E4"/>
    <mergeCell ref="B5:E5"/>
    <mergeCell ref="C51:E51"/>
    <mergeCell ref="C52:E52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BG - JUL 2020</vt:lpstr>
      <vt:lpstr>ER - JUL 2020</vt:lpstr>
    </vt:vector>
  </TitlesOfParts>
  <Company>BACCREDOMATIC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</dc:creator>
  <cp:lastModifiedBy>Rene Augusto Garcia</cp:lastModifiedBy>
  <cp:lastPrinted>2020-08-10T15:56:45Z</cp:lastPrinted>
  <dcterms:created xsi:type="dcterms:W3CDTF">2020-08-10T15:13:17Z</dcterms:created>
  <dcterms:modified xsi:type="dcterms:W3CDTF">2020-08-10T15:57:35Z</dcterms:modified>
</cp:coreProperties>
</file>