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Estados financieros 2020\EF julio 2020\"/>
    </mc:Choice>
  </mc:AlternateContent>
  <bookViews>
    <workbookView xWindow="4230" yWindow="3885" windowWidth="16200" windowHeight="936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6" i="2" l="1"/>
  <c r="C95" i="2"/>
  <c r="C94" i="2"/>
  <c r="C90" i="2"/>
  <c r="C89" i="2"/>
  <c r="C84" i="2"/>
  <c r="C83" i="2"/>
  <c r="C81" i="2"/>
  <c r="C77" i="2"/>
  <c r="C76" i="2"/>
  <c r="C51" i="2"/>
  <c r="C48" i="2"/>
  <c r="C46" i="2"/>
  <c r="C45" i="2"/>
  <c r="C41" i="2"/>
  <c r="C37" i="2"/>
  <c r="C36" i="2"/>
  <c r="C35" i="2"/>
  <c r="C34" i="2"/>
  <c r="C27" i="2"/>
  <c r="C26" i="2"/>
  <c r="C25" i="2"/>
  <c r="C20" i="2"/>
  <c r="C19" i="2"/>
  <c r="C18" i="2"/>
  <c r="C16" i="2"/>
  <c r="C15" i="2"/>
  <c r="C14" i="2"/>
  <c r="C13" i="2"/>
  <c r="C17" i="2" l="1"/>
  <c r="C97" i="2" l="1"/>
  <c r="C38" i="2" l="1"/>
  <c r="C85" i="2" l="1"/>
  <c r="C78" i="2"/>
  <c r="A70" i="2"/>
  <c r="A63" i="2"/>
  <c r="C42" i="2"/>
  <c r="C28" i="2"/>
  <c r="C21" i="2"/>
  <c r="C86" i="2" l="1"/>
  <c r="C91" i="2" s="1"/>
  <c r="C98" i="2" s="1"/>
  <c r="C52" i="2" s="1"/>
  <c r="C30" i="2"/>
  <c r="C54" i="2" l="1"/>
  <c r="C55" i="2" s="1"/>
</calcChain>
</file>

<file path=xl/sharedStrings.xml><?xml version="1.0" encoding="utf-8"?>
<sst xmlns="http://schemas.openxmlformats.org/spreadsheetml/2006/main" count="73" uniqueCount="71">
  <si>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</si>
  <si>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</si>
  <si>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</si>
  <si>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</si>
  <si>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</si>
  <si>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</si>
  <si>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</si>
  <si>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</si>
  <si>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</si>
  <si>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</si>
  <si>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</si>
  <si>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</si>
  <si>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</si>
  <si>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</si>
  <si>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</si>
  <si>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</si>
  <si>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</si>
  <si>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</si>
  <si>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</si>
  <si>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</si>
  <si>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</si>
  <si>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</si>
  <si>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</si>
  <si>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</si>
  <si>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</si>
  <si>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</si>
  <si>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</si>
  <si>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</si>
  <si>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</si>
  <si>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</si>
  <si>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</si>
  <si>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</si>
  <si>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</si>
  <si>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</si>
  <si>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</si>
  <si>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</si>
  <si>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</si>
  <si>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</si>
  <si>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</si>
  <si>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</si>
  <si>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</si>
  <si>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</si>
  <si>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</si>
  <si>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</si>
  <si>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</si>
  <si>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</si>
  <si>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</si>
  <si>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</si>
  <si>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</si>
  <si>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</si>
  <si>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</si>
  <si>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</si>
  <si>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</si>
  <si>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</si>
  <si>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</si>
  <si>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</si>
  <si>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</si>
  <si>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</si>
  <si>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</si>
  <si>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</si>
  <si>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</si>
  <si>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</si>
  <si>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</si>
  <si>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</si>
  <si>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</si>
  <si>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</si>
  <si>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</si>
  <si>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</si>
  <si>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</si>
  <si>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Del 01 de enero al 31 de Julio 2020</t>
  </si>
  <si>
    <t>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</si>
</sst>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tabSelected="1" zoomScaleNormal="100" workbookViewId="0">
      <selection activeCell="C97" sqref="C9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70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2020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(150+218353.99)/1000</f>
        <v>218.50398999999999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f>5608.64/1000</f>
        <v>5.6086400000000003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670704.46/1000</f>
        <v>670.70445999999993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f>96914.53/1000</f>
        <v>96.914529999999999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f>0</f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f>652.01/1000</f>
        <v>0.65200999999999998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f>15703.42/1000</f>
        <v>15.703419999999999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f>3667.29/1000</f>
        <v>3.6672899999999999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1011.75434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f>5472.98/1000</f>
        <v>5.4729799999999997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f>111793.44/1000</f>
        <v>111.79344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f>34000/1000</f>
        <v>34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151.26642000000001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1163.0207599999999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f>1576.35/1000</f>
        <v>1.5763499999999999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66617.94/1000</f>
        <v>66.617940000000004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f>35732.9/1000</f>
        <v>35.732900000000001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71437.65/1000</f>
        <v>71.437649999999991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175.36484000000002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f>14191.98/1000</f>
        <v>14.191979999999999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14.191979999999999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61972.6/1000</f>
        <v>61.9726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f>-211500.88/1000</f>
        <v>-211.50088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+C98</f>
        <v>199.56042000000005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973.46394000000009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1163.0207600000001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69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2020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f>565259.26/1000</f>
        <v>565.25926000000004</v>
      </c>
    </row>
    <row r="77" spans="1:3">
      <c r="A77" s="27" t="s">
        <v>44</v>
      </c>
      <c r="B77" s="27"/>
      <c r="C77" s="22">
        <f>244254.99/1000</f>
        <v>244.25498999999999</v>
      </c>
    </row>
    <row r="78" spans="1:3">
      <c r="A78" s="27"/>
      <c r="B78" s="27"/>
      <c r="C78" s="29">
        <f>SUM(C76:C77)</f>
        <v>809.51425000000006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f>297062.33/1000</f>
        <v>297.06233000000003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f>261390.23/1000</f>
        <v>261.39023000000003</v>
      </c>
    </row>
    <row r="84" spans="1:3">
      <c r="A84" s="27" t="s">
        <v>50</v>
      </c>
      <c r="B84" s="27"/>
      <c r="C84" s="8">
        <f>15293.42/1000</f>
        <v>15.293419999999999</v>
      </c>
    </row>
    <row r="85" spans="1:3">
      <c r="A85" s="27"/>
      <c r="B85" s="27"/>
      <c r="C85" s="38">
        <f>SUM(C81:C84)</f>
        <v>573.74598000000003</v>
      </c>
    </row>
    <row r="86" spans="1:3">
      <c r="A86" s="30" t="s">
        <v>51</v>
      </c>
      <c r="B86" s="27"/>
      <c r="C86" s="29">
        <f>+C78-C85</f>
        <v>235.76827000000003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>
      <c r="A89" s="27" t="s">
        <v>65</v>
      </c>
      <c r="B89" s="27"/>
      <c r="C89" s="8">
        <f>201.12/1000</f>
        <v>0.20111999999999999</v>
      </c>
    </row>
    <row r="90" spans="1:3">
      <c r="A90" s="27" t="s">
        <v>54</v>
      </c>
      <c r="B90" s="27"/>
      <c r="C90" s="22">
        <f>26209.02/1000</f>
        <v>26.209019999999999</v>
      </c>
    </row>
    <row r="91" spans="1:3">
      <c r="A91" s="27" t="s">
        <v>55</v>
      </c>
      <c r="B91" s="27"/>
      <c r="C91" s="32">
        <f>+C86+C89+C90</f>
        <v>262.17841000000004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f>149.51/1000</f>
        <v>0.14951</v>
      </c>
    </row>
    <row r="95" spans="1:3">
      <c r="A95" s="27" t="s">
        <v>58</v>
      </c>
      <c r="B95" s="27"/>
      <c r="C95" s="8">
        <f>151.17/1000</f>
        <v>0.15117</v>
      </c>
    </row>
    <row r="96" spans="1:3">
      <c r="A96" s="27" t="s">
        <v>68</v>
      </c>
      <c r="B96" s="27"/>
      <c r="C96" s="22">
        <f>62317.31/1000</f>
        <v>62.317309999999999</v>
      </c>
    </row>
    <row r="97" spans="1:3">
      <c r="A97" s="27"/>
      <c r="B97" s="27"/>
      <c r="C97" s="32">
        <f>SUM(C94:C96)</f>
        <v>62.617989999999999</v>
      </c>
    </row>
    <row r="98" spans="1:3">
      <c r="A98" s="30" t="s">
        <v>59</v>
      </c>
      <c r="B98" s="27"/>
      <c r="C98" s="39">
        <f>+C91-C97</f>
        <v>199.56042000000005</v>
      </c>
    </row>
    <row r="99" spans="1:3" ht="13.5" thickBot="1">
      <c r="A99" s="33"/>
      <c r="B99" s="33"/>
      <c r="C99" s="33"/>
    </row>
    <row r="100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2020-04-24T20:14:34Z</cp:lastPrinted>
  <dcterms:created xsi:type="dcterms:W3CDTF">2017-02-09T22:50:33Z</dcterms:created>
  <dcterms:modified xsi:type="dcterms:W3CDTF">2020-08-17T22:21:38Z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Owner">
    <vt:lpwstr>efloresc@bancatlan.sv</vt:lpwstr>
  </property>
  <property fmtid="{D5CDD505-2E9C-101B-9397-08002B2CF9AE}" pid="5" name="MSIP_Label_d7727152-7100-4514-a083-0e2ba05ba660_SetDate">
    <vt:lpwstr>2020-04-24T20:14:18.6272954Z</vt:lpwstr>
  </property>
  <property fmtid="{D5CDD505-2E9C-101B-9397-08002B2CF9AE}" pid="6" name="MSIP_Label_d7727152-7100-4514-a083-0e2ba05ba660_Name">
    <vt:lpwstr>Restringida Especial</vt:lpwstr>
  </property>
  <property fmtid="{D5CDD505-2E9C-101B-9397-08002B2CF9AE}" pid="7" name="MSIP_Label_d7727152-7100-4514-a083-0e2ba05ba660_Application">
    <vt:lpwstr>Microsoft Azure Information Protection</vt:lpwstr>
  </property>
  <property fmtid="{D5CDD505-2E9C-101B-9397-08002B2CF9AE}" pid="8" name="MSIP_Label_d7727152-7100-4514-a083-0e2ba05ba660_ActionId">
    <vt:lpwstr>e0554225-49cd-4c8f-979b-20e2ce63a932</vt:lpwstr>
  </property>
  <property fmtid="{D5CDD505-2E9C-101B-9397-08002B2CF9AE}" pid="9" name="MSIP_Label_d7727152-7100-4514-a083-0e2ba05ba660_Extended_MSFT_Method">
    <vt:lpwstr>Manual</vt:lpwstr>
  </property>
  <property fmtid="{D5CDD505-2E9C-101B-9397-08002B2CF9AE}" pid="10" name="Sensitivity">
    <vt:lpwstr>Restringida Especial</vt:lpwstr>
  </property>
</Properties>
</file>