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0/"/>
    </mc:Choice>
  </mc:AlternateContent>
  <xr:revisionPtr revIDLastSave="0" documentId="8_{B236409F-72CC-43CA-8FD3-598F24A7BF35}" xr6:coauthVersionLast="45" xr6:coauthVersionMax="45" xr10:uidLastSave="{00000000-0000-0000-0000-000000000000}"/>
  <bookViews>
    <workbookView xWindow="-120" yWindow="-120" windowWidth="29040" windowHeight="15840" tabRatio="500" activeTab="1"/>
  </bookViews>
  <sheets>
    <sheet name="Balance" sheetId="1" r:id="rId1"/>
    <sheet name="Resultad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8" i="1"/>
  <c r="E39" i="1"/>
  <c r="E42" i="1" s="1"/>
  <c r="E49" i="1" s="1"/>
  <c r="E48" i="1"/>
  <c r="E31" i="1"/>
  <c r="E15" i="2"/>
  <c r="E20" i="2"/>
  <c r="E27" i="2" s="1"/>
  <c r="E28" i="1"/>
  <c r="E28" i="2" l="1"/>
  <c r="E30" i="2"/>
</calcChain>
</file>

<file path=xl/sharedStrings.xml><?xml version="1.0" encoding="utf-8"?>
<sst xmlns="http://schemas.openxmlformats.org/spreadsheetml/2006/main" count="130" uniqueCount="122">
  <si>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</si>
  <si>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</si>
  <si>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</si>
  <si>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</si>
  <si>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</si>
  <si>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</si>
  <si>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</si>
  <si>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</si>
  <si>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</si>
  <si>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</si>
  <si>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</si>
  <si>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</si>
  <si>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</si>
  <si>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</si>
  <si>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</si>
  <si>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</si>
  <si>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</si>
  <si>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</si>
  <si>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</si>
  <si>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</si>
  <si>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</si>
  <si>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</si>
  <si>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</si>
  <si>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</si>
  <si>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</si>
  <si>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</si>
  <si>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</si>
  <si>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</si>
  <si>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</si>
  <si>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</si>
  <si>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</si>
  <si>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</si>
  <si>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</si>
  <si>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</si>
  <si>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</si>
  <si>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</si>
  <si>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</si>
  <si>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</si>
  <si>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</si>
  <si>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</si>
  <si>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</si>
  <si>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</si>
  <si>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</si>
  <si>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</si>
  <si>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</si>
  <si>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</si>
  <si>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</si>
  <si>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</si>
  <si>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</si>
  <si>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</si>
  <si>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</si>
  <si>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</si>
  <si>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</si>
  <si>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</si>
  <si>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</si>
  <si>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</si>
  <si>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</si>
  <si>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</si>
  <si>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</si>
  <si>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</si>
  <si>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</si>
  <si>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</si>
  <si>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</si>
  <si>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</si>
  <si>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</si>
  <si>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</si>
  <si>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</si>
  <si>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</si>
  <si>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</si>
  <si>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</si>
  <si>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</si>
  <si>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</si>
  <si>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</si>
  <si>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</si>
  <si>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</si>
  <si>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</si>
  <si>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</si>
  <si>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</si>
  <si>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</si>
  <si>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</si>
  <si>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</si>
  <si>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</si>
  <si>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</si>
  <si>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</si>
  <si>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</si>
  <si>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</si>
  <si>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</si>
  <si>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</si>
  <si>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</si>
  <si>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</si>
  <si>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</si>
  <si>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UTILIDAD DE OPERACIÓN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</si>
  <si>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</si>
  <si>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</si>
  <si>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</si>
  <si>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</si>
  <si>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</si>
  <si>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</si>
  <si>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</si>
  <si>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</si>
  <si>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(En Dólares de los Estados Unidos de América)</t>
  </si>
  <si>
    <t>3-0-00-00-00-00</t>
  </si>
  <si>
    <t>PATRIMONIO</t>
  </si>
  <si>
    <t>TOTAL PASIVO</t>
  </si>
  <si>
    <t>INGRESOS</t>
  </si>
  <si>
    <t>US$</t>
  </si>
  <si>
    <t xml:space="preserve">       Rigoberto Pérez Reyes</t>
  </si>
  <si>
    <t xml:space="preserve">               Contador</t>
  </si>
  <si>
    <t xml:space="preserve">        Inscripción No. 4233</t>
  </si>
  <si>
    <t xml:space="preserve">         Rigoberto Pérez Reyes</t>
  </si>
  <si>
    <t xml:space="preserve">                    Contador</t>
  </si>
  <si>
    <t xml:space="preserve">            Inscripción No. 4233</t>
  </si>
  <si>
    <t>1-2-11-00-00-00</t>
  </si>
  <si>
    <t>PRESTAMOS A LARGO PLAZO</t>
  </si>
  <si>
    <t>TEL. 22643363</t>
  </si>
  <si>
    <t>Paseo General Escalón</t>
  </si>
  <si>
    <t>C.Comercial Villas Españolas</t>
  </si>
  <si>
    <t>Tel. 22643363</t>
  </si>
  <si>
    <t>Estado de Situación Financiera al 30 de junio  de 2020</t>
  </si>
  <si>
    <t>OTROS DEUDORES</t>
  </si>
  <si>
    <t>1-1-12-01-00-00</t>
  </si>
  <si>
    <t>Estado de resultados del 01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</si>
</sst>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h\:mm\:ss\ AM/PM"/>
  </numFmts>
  <fonts count="9" x14ac:knownFonts="1">
    <font>
      <sz val="10"/>
      <color indexed="8"/>
      <name val="ARIAL"/>
      <charset val="1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48">
    <xf numFmtId="0" fontId="0" fillId="0" borderId="0" xfId="0">
      <alignment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172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4" fontId="6" fillId="0" borderId="0" xfId="0" applyNumberFormat="1" applyFont="1" applyBorder="1" applyAlignment="1">
      <alignment horizontal="right" vertical="top"/>
    </xf>
    <xf numFmtId="0" fontId="0" fillId="2" borderId="4" xfId="0" applyFill="1" applyBorder="1">
      <alignment vertical="top"/>
    </xf>
    <xf numFmtId="0" fontId="1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2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3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670" name="Picture 1025">
          <a:extLst>
            <a:ext uri="{FF2B5EF4-FFF2-40B4-BE49-F238E27FC236}">
              <a16:creationId xmlns:a16="http://schemas.microsoft.com/office/drawing/2014/main" id="{6586ED11-493C-4DDF-A521-755AE140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693" name="Picture 1025">
          <a:extLst>
            <a:ext uri="{FF2B5EF4-FFF2-40B4-BE49-F238E27FC236}">
              <a16:creationId xmlns:a16="http://schemas.microsoft.com/office/drawing/2014/main" id="{25306DF5-0688-4D60-AE92-C9D392F24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L70"/>
  <sheetViews>
    <sheetView showGridLines="0" showOutlineSymbols="0" view="pageBreakPreview" zoomScale="130" zoomScaleNormal="100" zoomScaleSheetLayoutView="130" workbookViewId="0">
      <selection activeCell="E10" sqref="E10"/>
    </sheetView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</cols>
  <sheetData>
    <row r="2" spans="1:12" ht="14.25" customHeight="1" x14ac:dyDescent="0.2">
      <c r="A2" s="26"/>
      <c r="B2" s="28"/>
      <c r="C2" s="29" t="s">
        <v>0</v>
      </c>
      <c r="D2" s="30"/>
      <c r="E2" s="31"/>
      <c r="H2" s="1"/>
      <c r="I2" s="1"/>
      <c r="J2" s="2"/>
      <c r="K2" s="2"/>
    </row>
    <row r="3" spans="1:12" ht="16.5" customHeight="1" x14ac:dyDescent="0.2">
      <c r="A3" s="26"/>
      <c r="B3" s="32"/>
      <c r="C3" s="33" t="s">
        <v>115</v>
      </c>
      <c r="D3" s="34"/>
      <c r="E3" s="35"/>
      <c r="I3" s="1"/>
      <c r="J3" s="1"/>
      <c r="K3" s="3"/>
      <c r="L3" s="3"/>
    </row>
    <row r="4" spans="1:12" ht="18.75" customHeight="1" x14ac:dyDescent="0.2">
      <c r="A4" s="26"/>
      <c r="B4" s="36"/>
      <c r="C4" s="37" t="s">
        <v>116</v>
      </c>
      <c r="D4" s="38"/>
      <c r="E4" s="39" t="s">
        <v>114</v>
      </c>
      <c r="I4" s="1"/>
      <c r="J4" s="1"/>
      <c r="K4" s="4"/>
      <c r="L4" s="4"/>
    </row>
    <row r="5" spans="1:12" s="26" customFormat="1" ht="20.25" customHeight="1" x14ac:dyDescent="0.25">
      <c r="B5" s="44" t="s">
        <v>118</v>
      </c>
      <c r="C5" s="44"/>
      <c r="D5" s="44"/>
      <c r="E5" s="44"/>
      <c r="F5" s="25"/>
      <c r="G5" s="25"/>
      <c r="H5" s="25"/>
    </row>
    <row r="6" spans="1:12" s="26" customFormat="1" ht="13.5" customHeight="1" x14ac:dyDescent="0.2">
      <c r="B6" s="45" t="s">
        <v>100</v>
      </c>
      <c r="C6" s="45"/>
      <c r="D6" s="45"/>
      <c r="E6" s="45"/>
      <c r="F6" s="25"/>
      <c r="G6" s="25"/>
      <c r="H6" s="25"/>
    </row>
    <row r="7" spans="1:12" ht="11.25" customHeight="1" x14ac:dyDescent="0.2"/>
    <row r="8" spans="1:12" x14ac:dyDescent="0.2">
      <c r="B8" s="16" t="s">
        <v>1</v>
      </c>
      <c r="C8" s="11" t="s">
        <v>2</v>
      </c>
      <c r="D8" s="12"/>
      <c r="E8" s="12"/>
      <c r="F8" s="9"/>
    </row>
    <row r="9" spans="1:12" x14ac:dyDescent="0.2">
      <c r="B9" s="16" t="s">
        <v>3</v>
      </c>
      <c r="C9" s="11" t="s">
        <v>4</v>
      </c>
      <c r="D9" s="12"/>
      <c r="E9" s="12">
        <f>SUM(E10:E16)</f>
        <v>9106579.379999999</v>
      </c>
      <c r="F9" s="9"/>
    </row>
    <row r="10" spans="1:12" x14ac:dyDescent="0.2">
      <c r="B10" s="8" t="s">
        <v>5</v>
      </c>
      <c r="C10" s="6" t="s">
        <v>6</v>
      </c>
      <c r="D10" s="9"/>
      <c r="E10" s="9">
        <v>2579341.36</v>
      </c>
      <c r="F10" s="9"/>
    </row>
    <row r="11" spans="1:12" x14ac:dyDescent="0.2">
      <c r="B11" s="8" t="s">
        <v>7</v>
      </c>
      <c r="C11" s="6" t="s">
        <v>8</v>
      </c>
      <c r="D11" s="9"/>
      <c r="E11" s="9">
        <v>22935.46</v>
      </c>
      <c r="F11" s="9"/>
    </row>
    <row r="12" spans="1:12" x14ac:dyDescent="0.2">
      <c r="B12" s="8" t="s">
        <v>9</v>
      </c>
      <c r="C12" s="6" t="s">
        <v>10</v>
      </c>
      <c r="D12" s="9"/>
      <c r="E12" s="9">
        <v>4815977.66</v>
      </c>
      <c r="F12" s="9"/>
    </row>
    <row r="13" spans="1:12" x14ac:dyDescent="0.2">
      <c r="B13" s="8" t="s">
        <v>11</v>
      </c>
      <c r="C13" s="6" t="s">
        <v>12</v>
      </c>
      <c r="D13" s="9"/>
      <c r="E13" s="9">
        <v>939441.46</v>
      </c>
      <c r="F13" s="9"/>
    </row>
    <row r="14" spans="1:12" x14ac:dyDescent="0.2">
      <c r="B14" s="8" t="s">
        <v>13</v>
      </c>
      <c r="C14" s="6" t="s">
        <v>14</v>
      </c>
      <c r="D14" s="9"/>
      <c r="E14" s="9">
        <v>102859.08</v>
      </c>
      <c r="F14" s="9"/>
    </row>
    <row r="15" spans="1:12" x14ac:dyDescent="0.2">
      <c r="B15" s="8" t="s">
        <v>15</v>
      </c>
      <c r="C15" s="6" t="s">
        <v>16</v>
      </c>
      <c r="D15" s="9"/>
      <c r="E15" s="9">
        <v>645824.36</v>
      </c>
      <c r="F15" s="9"/>
    </row>
    <row r="16" spans="1:12" x14ac:dyDescent="0.2">
      <c r="B16" s="8" t="s">
        <v>120</v>
      </c>
      <c r="C16" s="6" t="s">
        <v>119</v>
      </c>
      <c r="D16" s="9"/>
      <c r="E16" s="9">
        <v>200</v>
      </c>
      <c r="F16" s="9"/>
    </row>
    <row r="17" spans="2:6" x14ac:dyDescent="0.2">
      <c r="B17" s="8"/>
      <c r="C17" s="6"/>
      <c r="D17" s="9"/>
      <c r="E17" s="9"/>
      <c r="F17" s="9"/>
    </row>
    <row r="18" spans="2:6" x14ac:dyDescent="0.2">
      <c r="B18" s="16" t="s">
        <v>17</v>
      </c>
      <c r="C18" s="11" t="s">
        <v>18</v>
      </c>
      <c r="D18" s="12"/>
      <c r="E18" s="12">
        <f>SUM(E19:E27)</f>
        <v>2161095.83</v>
      </c>
      <c r="F18" s="9"/>
    </row>
    <row r="19" spans="2:6" x14ac:dyDescent="0.2">
      <c r="B19" s="8" t="s">
        <v>19</v>
      </c>
      <c r="C19" s="6" t="s">
        <v>20</v>
      </c>
      <c r="D19" s="9"/>
      <c r="E19" s="9">
        <v>126945.13</v>
      </c>
      <c r="F19" s="9"/>
    </row>
    <row r="20" spans="2:6" x14ac:dyDescent="0.2">
      <c r="B20" s="8" t="s">
        <v>21</v>
      </c>
      <c r="C20" s="6" t="s">
        <v>22</v>
      </c>
      <c r="D20" s="9"/>
      <c r="E20" s="9">
        <v>1069106.57</v>
      </c>
      <c r="F20" s="9"/>
    </row>
    <row r="21" spans="2:6" x14ac:dyDescent="0.2">
      <c r="B21" s="8" t="s">
        <v>23</v>
      </c>
      <c r="C21" s="6" t="s">
        <v>24</v>
      </c>
      <c r="D21" s="9"/>
      <c r="E21" s="9">
        <v>73563.27</v>
      </c>
      <c r="F21" s="9"/>
    </row>
    <row r="22" spans="2:6" x14ac:dyDescent="0.2">
      <c r="B22" s="8" t="s">
        <v>25</v>
      </c>
      <c r="C22" s="6" t="s">
        <v>26</v>
      </c>
      <c r="D22" s="9"/>
      <c r="E22" s="9">
        <v>5714.29</v>
      </c>
      <c r="F22" s="9"/>
    </row>
    <row r="23" spans="2:6" x14ac:dyDescent="0.2">
      <c r="B23" s="8" t="s">
        <v>27</v>
      </c>
      <c r="C23" s="6" t="s">
        <v>28</v>
      </c>
      <c r="D23" s="9"/>
      <c r="E23" s="9">
        <v>20332.150000000001</v>
      </c>
      <c r="F23" s="9"/>
    </row>
    <row r="24" spans="2:6" x14ac:dyDescent="0.2">
      <c r="B24" s="8" t="s">
        <v>29</v>
      </c>
      <c r="C24" s="6" t="s">
        <v>30</v>
      </c>
      <c r="D24" s="9"/>
      <c r="E24" s="9">
        <v>57722.66</v>
      </c>
      <c r="F24" s="9"/>
    </row>
    <row r="25" spans="2:6" x14ac:dyDescent="0.2">
      <c r="B25" s="8" t="s">
        <v>31</v>
      </c>
      <c r="C25" s="6" t="s">
        <v>32</v>
      </c>
      <c r="D25" s="9"/>
      <c r="E25" s="9">
        <v>3075</v>
      </c>
      <c r="F25" s="9"/>
    </row>
    <row r="26" spans="2:6" x14ac:dyDescent="0.2">
      <c r="B26" s="8" t="s">
        <v>33</v>
      </c>
      <c r="C26" s="6" t="s">
        <v>34</v>
      </c>
      <c r="D26" s="9"/>
      <c r="E26" s="27">
        <v>235146.04</v>
      </c>
      <c r="F26" s="9"/>
    </row>
    <row r="27" spans="2:6" x14ac:dyDescent="0.2">
      <c r="B27" s="8" t="s">
        <v>112</v>
      </c>
      <c r="C27" s="6" t="s">
        <v>113</v>
      </c>
      <c r="D27" s="9"/>
      <c r="E27" s="27">
        <v>569490.72</v>
      </c>
      <c r="F27" s="9"/>
    </row>
    <row r="28" spans="2:6" ht="16.5" customHeight="1" thickBot="1" x14ac:dyDescent="0.25">
      <c r="B28" s="8"/>
      <c r="C28" s="13" t="s">
        <v>84</v>
      </c>
      <c r="D28" s="14" t="s">
        <v>105</v>
      </c>
      <c r="E28" s="15">
        <f>E9+E18</f>
        <v>11267675.209999999</v>
      </c>
      <c r="F28" s="9"/>
    </row>
    <row r="29" spans="2:6" ht="13.5" thickTop="1" x14ac:dyDescent="0.2">
      <c r="B29" s="8"/>
      <c r="C29" s="6"/>
      <c r="D29" s="9"/>
      <c r="E29" s="9"/>
      <c r="F29" s="9"/>
    </row>
    <row r="30" spans="2:6" x14ac:dyDescent="0.2">
      <c r="B30" s="16" t="s">
        <v>35</v>
      </c>
      <c r="C30" s="11" t="s">
        <v>36</v>
      </c>
      <c r="D30" s="12"/>
      <c r="E30" s="12"/>
      <c r="F30" s="9"/>
    </row>
    <row r="31" spans="2:6" x14ac:dyDescent="0.2">
      <c r="B31" s="16" t="s">
        <v>37</v>
      </c>
      <c r="C31" s="11" t="s">
        <v>38</v>
      </c>
      <c r="D31" s="12"/>
      <c r="E31" s="12">
        <f>SUM(E32:E37)</f>
        <v>6313441.1500000013</v>
      </c>
      <c r="F31" s="9"/>
    </row>
    <row r="32" spans="2:6" x14ac:dyDescent="0.2">
      <c r="B32" s="8" t="s">
        <v>39</v>
      </c>
      <c r="C32" s="6" t="s">
        <v>40</v>
      </c>
      <c r="D32" s="9"/>
      <c r="E32" s="9">
        <v>6056494.3600000003</v>
      </c>
      <c r="F32" s="9"/>
    </row>
    <row r="33" spans="2:6" x14ac:dyDescent="0.2">
      <c r="B33" s="8" t="s">
        <v>41</v>
      </c>
      <c r="C33" s="6" t="s">
        <v>42</v>
      </c>
      <c r="D33" s="9"/>
      <c r="E33" s="9">
        <v>72590.69</v>
      </c>
      <c r="F33" s="9"/>
    </row>
    <row r="34" spans="2:6" x14ac:dyDescent="0.2">
      <c r="B34" s="8" t="s">
        <v>43</v>
      </c>
      <c r="C34" s="6" t="s">
        <v>44</v>
      </c>
      <c r="D34" s="9"/>
      <c r="E34" s="9">
        <v>6147.86</v>
      </c>
      <c r="F34" s="9"/>
    </row>
    <row r="35" spans="2:6" x14ac:dyDescent="0.2">
      <c r="B35" s="8" t="s">
        <v>45</v>
      </c>
      <c r="C35" s="6" t="s">
        <v>46</v>
      </c>
      <c r="D35" s="9"/>
      <c r="E35" s="9">
        <v>29215.24</v>
      </c>
      <c r="F35" s="9"/>
    </row>
    <row r="36" spans="2:6" x14ac:dyDescent="0.2">
      <c r="B36" s="8" t="s">
        <v>47</v>
      </c>
      <c r="C36" s="6" t="s">
        <v>48</v>
      </c>
      <c r="D36" s="9"/>
      <c r="E36" s="9">
        <v>97934.21</v>
      </c>
      <c r="F36" s="9"/>
    </row>
    <row r="37" spans="2:6" x14ac:dyDescent="0.2">
      <c r="B37" s="8" t="s">
        <v>49</v>
      </c>
      <c r="C37" s="6" t="s">
        <v>50</v>
      </c>
      <c r="D37" s="9"/>
      <c r="E37" s="9">
        <v>51058.79</v>
      </c>
      <c r="F37" s="9"/>
    </row>
    <row r="38" spans="2:6" x14ac:dyDescent="0.2">
      <c r="B38" s="8"/>
      <c r="C38" s="6"/>
      <c r="D38" s="9"/>
      <c r="E38" s="9"/>
      <c r="F38" s="9"/>
    </row>
    <row r="39" spans="2:6" x14ac:dyDescent="0.2">
      <c r="B39" s="16" t="s">
        <v>51</v>
      </c>
      <c r="C39" s="11" t="s">
        <v>52</v>
      </c>
      <c r="D39" s="12"/>
      <c r="E39" s="12">
        <f>SUM(E40:E41)</f>
        <v>631764.91</v>
      </c>
      <c r="F39" s="9"/>
    </row>
    <row r="40" spans="2:6" x14ac:dyDescent="0.2">
      <c r="B40" s="8" t="s">
        <v>53</v>
      </c>
      <c r="C40" s="6" t="s">
        <v>54</v>
      </c>
      <c r="D40" s="9"/>
      <c r="E40" s="9">
        <v>588935.62</v>
      </c>
      <c r="F40" s="9"/>
    </row>
    <row r="41" spans="2:6" x14ac:dyDescent="0.2">
      <c r="B41" s="8" t="s">
        <v>55</v>
      </c>
      <c r="C41" s="6" t="s">
        <v>56</v>
      </c>
      <c r="D41" s="9"/>
      <c r="E41" s="10">
        <v>42829.29</v>
      </c>
      <c r="F41" s="9"/>
    </row>
    <row r="42" spans="2:6" ht="16.5" customHeight="1" x14ac:dyDescent="0.2">
      <c r="B42" s="8"/>
      <c r="C42" s="17" t="s">
        <v>103</v>
      </c>
      <c r="D42" s="18"/>
      <c r="E42" s="19">
        <f>E31+E39</f>
        <v>6945206.0600000015</v>
      </c>
      <c r="F42" s="9"/>
    </row>
    <row r="43" spans="2:6" x14ac:dyDescent="0.2">
      <c r="B43" s="16" t="s">
        <v>101</v>
      </c>
      <c r="C43" s="11" t="s">
        <v>102</v>
      </c>
      <c r="D43" s="9"/>
      <c r="E43" s="9"/>
      <c r="F43" s="9"/>
    </row>
    <row r="44" spans="2:6" x14ac:dyDescent="0.2">
      <c r="B44" s="16" t="s">
        <v>57</v>
      </c>
      <c r="C44" s="11" t="s">
        <v>58</v>
      </c>
      <c r="D44" s="12"/>
      <c r="E44" s="9"/>
      <c r="F44" s="9"/>
    </row>
    <row r="45" spans="2:6" x14ac:dyDescent="0.2">
      <c r="B45" s="8" t="s">
        <v>59</v>
      </c>
      <c r="C45" s="6" t="s">
        <v>60</v>
      </c>
      <c r="D45" s="9"/>
      <c r="E45" s="9">
        <v>2002400</v>
      </c>
      <c r="F45" s="9"/>
    </row>
    <row r="46" spans="2:6" x14ac:dyDescent="0.2">
      <c r="B46" s="8" t="s">
        <v>61</v>
      </c>
      <c r="C46" s="6" t="s">
        <v>62</v>
      </c>
      <c r="D46" s="9"/>
      <c r="E46" s="9">
        <v>1578167.02</v>
      </c>
      <c r="F46" s="9"/>
    </row>
    <row r="47" spans="2:6" x14ac:dyDescent="0.2">
      <c r="B47" s="8" t="s">
        <v>63</v>
      </c>
      <c r="C47" s="6" t="s">
        <v>64</v>
      </c>
      <c r="D47" s="9"/>
      <c r="E47" s="9">
        <v>741902.13</v>
      </c>
      <c r="F47" s="9"/>
    </row>
    <row r="48" spans="2:6" ht="16.5" customHeight="1" x14ac:dyDescent="0.2">
      <c r="B48" s="8"/>
      <c r="C48" s="17" t="s">
        <v>85</v>
      </c>
      <c r="D48" s="18"/>
      <c r="E48" s="19">
        <f>SUM(E45:E47)</f>
        <v>4322469.1500000004</v>
      </c>
      <c r="F48" s="9"/>
    </row>
    <row r="49" spans="2:6" ht="16.5" customHeight="1" thickBot="1" x14ac:dyDescent="0.25">
      <c r="B49" s="8"/>
      <c r="C49" s="17" t="s">
        <v>86</v>
      </c>
      <c r="D49" s="18" t="s">
        <v>105</v>
      </c>
      <c r="E49" s="20">
        <f>E42+E48</f>
        <v>11267675.210000001</v>
      </c>
      <c r="F49" s="9"/>
    </row>
    <row r="50" spans="2:6" ht="13.5" thickTop="1" x14ac:dyDescent="0.2">
      <c r="B50" s="8"/>
      <c r="C50" s="6"/>
      <c r="D50" s="9"/>
      <c r="E50" s="9"/>
      <c r="F50" s="9"/>
    </row>
    <row r="51" spans="2:6" x14ac:dyDescent="0.2">
      <c r="B51" s="8"/>
      <c r="C51" s="6"/>
      <c r="D51" s="9"/>
      <c r="E51" s="9"/>
      <c r="F51" s="9"/>
    </row>
    <row r="52" spans="2:6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9"/>
      <c r="F53" s="9"/>
    </row>
    <row r="54" spans="2:6" x14ac:dyDescent="0.2">
      <c r="B54" s="8"/>
      <c r="C54" s="6"/>
      <c r="D54" s="9"/>
      <c r="E54" s="9"/>
      <c r="F54" s="9"/>
    </row>
    <row r="55" spans="2:6" x14ac:dyDescent="0.2">
      <c r="B55" s="5" t="s">
        <v>98</v>
      </c>
      <c r="D55" s="5" t="s">
        <v>109</v>
      </c>
      <c r="E55" s="9"/>
      <c r="F55" s="9"/>
    </row>
    <row r="56" spans="2:6" x14ac:dyDescent="0.2">
      <c r="B56" s="5" t="s">
        <v>99</v>
      </c>
      <c r="D56" s="5" t="s">
        <v>110</v>
      </c>
      <c r="E56" s="9"/>
      <c r="F56" s="9"/>
    </row>
    <row r="57" spans="2:6" x14ac:dyDescent="0.2">
      <c r="D57" s="5" t="s">
        <v>111</v>
      </c>
      <c r="E57" s="9"/>
      <c r="F57" s="9"/>
    </row>
    <row r="58" spans="2:6" x14ac:dyDescent="0.2">
      <c r="B58" s="8"/>
      <c r="C58" s="6"/>
      <c r="D58" s="9"/>
      <c r="E58" s="9"/>
      <c r="F58" s="9"/>
    </row>
    <row r="59" spans="2:6" x14ac:dyDescent="0.2">
      <c r="B59" s="8"/>
      <c r="C59" s="6"/>
      <c r="D59" s="9"/>
      <c r="E59" s="9"/>
      <c r="F59" s="9"/>
    </row>
    <row r="60" spans="2:6" x14ac:dyDescent="0.2">
      <c r="B60" s="8"/>
      <c r="C60" s="6"/>
      <c r="D60" s="9"/>
      <c r="E60" s="9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x14ac:dyDescent="0.2">
      <c r="B68" s="8"/>
      <c r="C68" s="6"/>
      <c r="D68" s="9"/>
      <c r="E68" s="9"/>
      <c r="F68" s="9"/>
    </row>
    <row r="69" spans="2:6" ht="9" customHeight="1" x14ac:dyDescent="0.2">
      <c r="B69" s="5"/>
      <c r="C69" s="5"/>
      <c r="D69" s="5"/>
      <c r="E69" s="5"/>
      <c r="F69" s="5"/>
    </row>
    <row r="70" spans="2:6" ht="12.75" customHeight="1" x14ac:dyDescent="0.2">
      <c r="B70" s="7"/>
      <c r="C70" s="7"/>
      <c r="D70" s="9"/>
      <c r="E70" s="9"/>
      <c r="F70" s="5"/>
    </row>
  </sheetData>
  <mergeCells count="2">
    <mergeCell ref="B5:E5"/>
    <mergeCell ref="B6:E6"/>
  </mergeCells>
  <pageMargins left="1.0236220472440944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0"/>
  <sheetViews>
    <sheetView tabSelected="1" view="pageBreakPreview" zoomScale="160" zoomScaleNormal="100" zoomScaleSheetLayoutView="160" workbookViewId="0">
      <selection activeCell="D31" sqref="D31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45.7109375" customWidth="1"/>
    <col min="4" max="4" width="9.140625" customWidth="1"/>
    <col min="5" max="5" width="14.5703125" customWidth="1"/>
  </cols>
  <sheetData>
    <row r="3" spans="2:5" ht="16.5" x14ac:dyDescent="0.2">
      <c r="B3" s="40"/>
      <c r="C3" s="41" t="s">
        <v>0</v>
      </c>
      <c r="D3" s="41"/>
      <c r="E3" s="40"/>
    </row>
    <row r="4" spans="2:5" ht="14.25" x14ac:dyDescent="0.2">
      <c r="B4" s="40"/>
      <c r="C4" s="42" t="s">
        <v>115</v>
      </c>
      <c r="D4" s="42"/>
      <c r="E4" s="40"/>
    </row>
    <row r="5" spans="2:5" ht="14.25" x14ac:dyDescent="0.2">
      <c r="B5" s="40"/>
      <c r="C5" s="42" t="s">
        <v>116</v>
      </c>
      <c r="D5" s="42"/>
      <c r="E5" s="43" t="s">
        <v>117</v>
      </c>
    </row>
    <row r="7" spans="2:5" ht="15" x14ac:dyDescent="0.2">
      <c r="B7" s="46" t="s">
        <v>121</v>
      </c>
      <c r="C7" s="46"/>
      <c r="D7" s="46"/>
      <c r="E7" s="46"/>
    </row>
    <row r="8" spans="2:5" x14ac:dyDescent="0.2">
      <c r="B8" s="47" t="s">
        <v>97</v>
      </c>
      <c r="C8" s="47"/>
      <c r="D8" s="47"/>
      <c r="E8" s="47"/>
    </row>
    <row r="10" spans="2:5" x14ac:dyDescent="0.2">
      <c r="B10" s="16" t="s">
        <v>76</v>
      </c>
      <c r="C10" s="11" t="s">
        <v>104</v>
      </c>
      <c r="D10" s="11"/>
      <c r="E10" s="9"/>
    </row>
    <row r="11" spans="2:5" x14ac:dyDescent="0.2">
      <c r="B11" s="16" t="s">
        <v>77</v>
      </c>
      <c r="C11" s="11" t="s">
        <v>78</v>
      </c>
      <c r="D11" s="11"/>
      <c r="E11" s="9"/>
    </row>
    <row r="12" spans="2:5" x14ac:dyDescent="0.2">
      <c r="B12" s="8" t="s">
        <v>79</v>
      </c>
      <c r="C12" s="6" t="s">
        <v>87</v>
      </c>
      <c r="D12" s="6"/>
      <c r="E12" s="9">
        <v>762102.79</v>
      </c>
    </row>
    <row r="13" spans="2:5" x14ac:dyDescent="0.2">
      <c r="B13" s="8"/>
      <c r="C13" s="6" t="s">
        <v>88</v>
      </c>
      <c r="D13" s="6"/>
      <c r="E13" s="9"/>
    </row>
    <row r="14" spans="2:5" x14ac:dyDescent="0.2">
      <c r="B14" s="8" t="s">
        <v>65</v>
      </c>
      <c r="C14" s="6" t="s">
        <v>66</v>
      </c>
      <c r="D14" s="6"/>
      <c r="E14" s="10">
        <v>239303.29</v>
      </c>
    </row>
    <row r="15" spans="2:5" ht="16.5" customHeight="1" x14ac:dyDescent="0.2">
      <c r="B15" s="8"/>
      <c r="C15" s="21" t="s">
        <v>89</v>
      </c>
      <c r="D15" s="21"/>
      <c r="E15" s="22">
        <f>E12-E14</f>
        <v>522799.5</v>
      </c>
    </row>
    <row r="16" spans="2:5" x14ac:dyDescent="0.2">
      <c r="B16" s="8"/>
      <c r="C16" s="6" t="s">
        <v>88</v>
      </c>
      <c r="D16" s="6"/>
      <c r="E16" s="9"/>
    </row>
    <row r="17" spans="2:5" x14ac:dyDescent="0.2">
      <c r="B17" s="16" t="s">
        <v>67</v>
      </c>
      <c r="C17" s="11" t="s">
        <v>68</v>
      </c>
      <c r="D17" s="11"/>
      <c r="E17" s="9"/>
    </row>
    <row r="18" spans="2:5" x14ac:dyDescent="0.2">
      <c r="B18" s="8" t="s">
        <v>69</v>
      </c>
      <c r="C18" s="6" t="s">
        <v>90</v>
      </c>
      <c r="D18" s="6"/>
      <c r="E18" s="9">
        <v>136495.26999999999</v>
      </c>
    </row>
    <row r="19" spans="2:5" x14ac:dyDescent="0.2">
      <c r="B19" s="8" t="s">
        <v>70</v>
      </c>
      <c r="C19" s="6" t="s">
        <v>71</v>
      </c>
      <c r="D19" s="6"/>
      <c r="E19" s="10">
        <v>373607.8</v>
      </c>
    </row>
    <row r="20" spans="2:5" ht="16.5" customHeight="1" x14ac:dyDescent="0.2">
      <c r="B20" s="8"/>
      <c r="C20" s="21" t="s">
        <v>91</v>
      </c>
      <c r="D20" s="21"/>
      <c r="E20" s="22">
        <f>E15-E18-E19</f>
        <v>12696.429999999993</v>
      </c>
    </row>
    <row r="21" spans="2:5" x14ac:dyDescent="0.2">
      <c r="B21" s="8"/>
      <c r="C21" s="6" t="s">
        <v>92</v>
      </c>
      <c r="D21" s="6"/>
      <c r="E21" s="9"/>
    </row>
    <row r="22" spans="2:5" x14ac:dyDescent="0.2">
      <c r="B22" s="8" t="s">
        <v>80</v>
      </c>
      <c r="C22" s="6" t="s">
        <v>81</v>
      </c>
      <c r="D22" s="6"/>
      <c r="E22" s="9"/>
    </row>
    <row r="23" spans="2:5" x14ac:dyDescent="0.2">
      <c r="B23" s="8" t="s">
        <v>82</v>
      </c>
      <c r="C23" s="6" t="s">
        <v>83</v>
      </c>
      <c r="D23" s="6"/>
      <c r="E23" s="9">
        <v>68499.81</v>
      </c>
    </row>
    <row r="24" spans="2:5" x14ac:dyDescent="0.2">
      <c r="B24" s="8"/>
      <c r="C24" s="6" t="s">
        <v>88</v>
      </c>
      <c r="D24" s="6"/>
      <c r="E24" s="9"/>
    </row>
    <row r="25" spans="2:5" x14ac:dyDescent="0.2">
      <c r="B25" s="8" t="s">
        <v>72</v>
      </c>
      <c r="C25" s="6" t="s">
        <v>73</v>
      </c>
      <c r="D25" s="6"/>
      <c r="E25" s="9"/>
    </row>
    <row r="26" spans="2:5" x14ac:dyDescent="0.2">
      <c r="B26" s="8" t="s">
        <v>74</v>
      </c>
      <c r="C26" s="6" t="s">
        <v>75</v>
      </c>
      <c r="D26" s="6"/>
      <c r="E26" s="10">
        <v>8415.4699999999993</v>
      </c>
    </row>
    <row r="27" spans="2:5" ht="16.5" customHeight="1" x14ac:dyDescent="0.2">
      <c r="C27" s="21" t="s">
        <v>93</v>
      </c>
      <c r="D27" s="21"/>
      <c r="E27" s="23">
        <f>E20+E23-(E26)</f>
        <v>72780.76999999999</v>
      </c>
    </row>
    <row r="28" spans="2:5" x14ac:dyDescent="0.2">
      <c r="C28" s="6" t="s">
        <v>94</v>
      </c>
      <c r="D28" s="6"/>
      <c r="E28" s="9">
        <f>E27*0.07</f>
        <v>5094.6538999999993</v>
      </c>
    </row>
    <row r="29" spans="2:5" x14ac:dyDescent="0.2">
      <c r="C29" s="6" t="s">
        <v>95</v>
      </c>
      <c r="D29" s="6"/>
      <c r="E29" s="10">
        <v>31426.36</v>
      </c>
    </row>
    <row r="30" spans="2:5" ht="16.5" customHeight="1" thickBot="1" x14ac:dyDescent="0.25">
      <c r="C30" s="21" t="s">
        <v>96</v>
      </c>
      <c r="D30" s="21"/>
      <c r="E30" s="24">
        <f>E27-E28-E29</f>
        <v>36259.756099999984</v>
      </c>
    </row>
    <row r="31" spans="2:5" ht="13.5" thickTop="1" x14ac:dyDescent="0.2"/>
    <row r="34" spans="2:5" x14ac:dyDescent="0.2">
      <c r="B34" s="8"/>
      <c r="C34" s="6"/>
      <c r="D34" s="6"/>
      <c r="E34" s="9"/>
    </row>
    <row r="35" spans="2:5" x14ac:dyDescent="0.2">
      <c r="B35" s="8"/>
      <c r="C35" s="6"/>
      <c r="D35" s="6"/>
      <c r="E35" s="9"/>
    </row>
    <row r="36" spans="2:5" x14ac:dyDescent="0.2">
      <c r="B36" s="5" t="s">
        <v>98</v>
      </c>
      <c r="C36" s="6"/>
      <c r="D36" s="5" t="s">
        <v>106</v>
      </c>
    </row>
    <row r="37" spans="2:5" x14ac:dyDescent="0.2">
      <c r="B37" s="5" t="s">
        <v>99</v>
      </c>
      <c r="C37" s="6"/>
      <c r="D37" s="5" t="s">
        <v>107</v>
      </c>
    </row>
    <row r="38" spans="2:5" x14ac:dyDescent="0.2">
      <c r="C38" s="6"/>
      <c r="D38" s="5" t="s">
        <v>108</v>
      </c>
    </row>
    <row r="40" spans="2:5" x14ac:dyDescent="0.2">
      <c r="B40" s="8"/>
      <c r="C40" s="6"/>
      <c r="D40" s="6"/>
      <c r="E40" s="9"/>
    </row>
  </sheetData>
  <mergeCells count="2">
    <mergeCell ref="B7:E7"/>
    <mergeCell ref="B8:E8"/>
  </mergeCells>
  <pageMargins left="1.1023622047244095" right="0.31496062992125984" top="0.74803149606299213" bottom="0.74803149606299213" header="0.31496062992125984" footer="0.31496062992125984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EEC8DC80B82FA4AB742A3C3468BE663" ma:contentTypeVersion="13" ma:contentTypeDescription="Crear nuevo documento." ma:contentTypeScope="" ma:versionID="082a820b9f548af9e3857f4728d2fffe">
  <xsd:schema xmlns:xsd="http://www.w3.org/2001/XMLSchema" xmlns:xs="http://www.w3.org/2001/XMLSchema" xmlns:p="http://schemas.microsoft.com/office/2006/metadata/properties" xmlns:ns3="541cf304-7805-4719-85a6-00075b797fa3" xmlns:ns4="5ab362ba-4737-40ec-ad16-0ead1d588f90" targetNamespace="http://schemas.microsoft.com/office/2006/metadata/properties" ma:root="true" ma:fieldsID="597a8192ba594d800af8fb4f9e30c8b2" ns3:_="" ns4:_="">
    <xsd:import namespace="541cf304-7805-4719-85a6-00075b797fa3"/>
    <xsd:import namespace="5ab362ba-4737-40ec-ad16-0ead1d588f9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cf304-7805-4719-85a6-00075b797f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362ba-4737-40ec-ad16-0ead1d588f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14C141-9B3D-42D1-B80B-BE57DD20C7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cf304-7805-4719-85a6-00075b797fa3"/>
    <ds:schemaRef ds:uri="5ab362ba-4737-40ec-ad16-0ead1d588f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4FC13D-7635-46CE-A0D1-74C862081B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DFD2A7-B4F9-4727-9412-0CD24C65C32F}">
  <ds:schemaRefs>
    <ds:schemaRef ds:uri="541cf304-7805-4719-85a6-00075b797fa3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ab362ba-4737-40ec-ad16-0ead1d588f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Muller</cp:lastModifiedBy>
  <cp:lastPrinted>2019-10-24T15:36:03Z</cp:lastPrinted>
  <dcterms:created xsi:type="dcterms:W3CDTF">2019-02-28T22:50:16Z</dcterms:created>
  <dcterms:modified xsi:type="dcterms:W3CDTF">2020-08-03T22:54:53Z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  <property fmtid="{D5CDD505-2E9C-101B-9397-08002B2CF9AE}" pid="14" name="ContentTypeId">
    <vt:lpwstr>0x010100BEEC8DC80B82FA4AB742A3C3468BE663</vt:lpwstr>
  </property>
</Properties>
</file>