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0115" windowHeight="6735"/>
  </bookViews>
  <sheets>
    <sheet name="BG - JUN 2020" sheetId="1" r:id="rId1"/>
    <sheet name="ER - JUN 2020" sheetId="2" r:id="rId2"/>
  </sheets>
  <definedNames>
    <definedName name="_xlnm.Print_Area" localSheetId="0">'BG - JUN 2020'!$B$2:$H$55</definedName>
    <definedName name="_xlnm.Print_Area" localSheetId="1">'ER - JUN 2020'!$B$2:$E$59</definedName>
  </definedNames>
  <calcPr calcId="144525"/>
</workbook>
</file>

<file path=xl/calcChain.xml><?xml version="1.0" encoding="utf-8"?>
<calcChain xmlns="http://schemas.openxmlformats.org/spreadsheetml/2006/main">
  <c r="E37" i="2" l="1"/>
  <c r="E30" i="2"/>
  <c r="E18" i="2"/>
  <c r="E8" i="2"/>
  <c r="E28" i="2" l="1"/>
  <c r="E35" i="2" s="1"/>
  <c r="H39" i="1"/>
  <c r="H32" i="1"/>
  <c r="H21" i="1"/>
  <c r="H14" i="1"/>
  <c r="D39" i="1"/>
  <c r="D27" i="1"/>
  <c r="D20" i="1"/>
  <c r="D13" i="1"/>
  <c r="E46" i="2" l="1"/>
  <c r="E41" i="2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<sst xmlns="http://schemas.openxmlformats.org/spreadsheetml/2006/main" count="101" uniqueCount="94">
  <si>
    <t>BANCO DE AMERICA CENTRAL, S.A.</t>
  </si>
  <si>
    <t>Balance General</t>
  </si>
  <si>
    <t>Al 30 de junio de 2020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</si>
  <si>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</si>
  <si>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</si>
  <si>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</si>
  <si>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</si>
  <si>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</si>
  <si>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</si>
  <si>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</si>
  <si>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</si>
  <si>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</si>
  <si>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</si>
  <si>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</si>
  <si>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</si>
  <si>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</si>
  <si>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</si>
  <si>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</si>
  <si>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</si>
  <si>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</si>
  <si>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</si>
  <si>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</si>
  <si>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</si>
  <si>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</si>
  <si>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</si>
  <si>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</si>
  <si>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</si>
  <si>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</si>
  <si>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</si>
  <si>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</si>
  <si>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</si>
  <si>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</si>
  <si>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</si>
  <si>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</si>
  <si>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</si>
  <si>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</si>
  <si>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</si>
  <si>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</si>
  <si>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</si>
  <si>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</si>
  <si>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</si>
  <si>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</si>
  <si>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</si>
  <si>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</si>
  <si>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</si>
  <si>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</si>
  <si>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</si>
  <si>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</si>
  <si>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</si>
  <si>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</si>
  <si>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</si>
  <si>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</si>
  <si>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</si>
  <si>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</si>
  <si>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</si>
  <si>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</si>
  <si>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</si>
  <si>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</si>
  <si>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</si>
  <si>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</si>
  <si>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</si>
  <si>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</si>
  <si>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junio de 2020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</si>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</sst>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25" zoomScaleNormal="100" workbookViewId="0">
      <selection activeCell="B30" sqref="B30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575836990.38</v>
      </c>
      <c r="F10" s="9" t="s">
        <v>29</v>
      </c>
      <c r="H10" s="10">
        <v>2086753780.05</v>
      </c>
    </row>
    <row r="11" spans="2:8" x14ac:dyDescent="0.25">
      <c r="B11" s="9" t="s">
        <v>8</v>
      </c>
      <c r="D11" s="10">
        <v>247218056.41</v>
      </c>
      <c r="F11" s="9" t="s">
        <v>30</v>
      </c>
      <c r="H11" s="10">
        <v>155188472.27000001</v>
      </c>
    </row>
    <row r="12" spans="2:8" x14ac:dyDescent="0.25">
      <c r="B12" s="9" t="s">
        <v>9</v>
      </c>
      <c r="D12" s="10">
        <v>1882948135.3</v>
      </c>
      <c r="F12" s="9" t="s">
        <v>31</v>
      </c>
      <c r="H12" s="10">
        <v>11850239.359999999</v>
      </c>
    </row>
    <row r="13" spans="2:8" x14ac:dyDescent="0.25">
      <c r="B13" s="8" t="s">
        <v>10</v>
      </c>
      <c r="D13" s="11">
        <f>SUM(D10:D12)</f>
        <v>2706003182.0900002</v>
      </c>
      <c r="F13" s="9" t="s">
        <v>32</v>
      </c>
      <c r="H13" s="10">
        <v>191491830.56999999</v>
      </c>
    </row>
    <row r="14" spans="2:8" x14ac:dyDescent="0.25">
      <c r="B14" s="9"/>
      <c r="D14" s="10"/>
      <c r="F14" s="8" t="s">
        <v>33</v>
      </c>
      <c r="H14" s="11">
        <f>SUM(H10:H13)</f>
        <v>2445284322.2500005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3009273.5</v>
      </c>
      <c r="F16" s="8" t="s">
        <v>34</v>
      </c>
      <c r="H16" s="10"/>
    </row>
    <row r="17" spans="2:8" x14ac:dyDescent="0.25">
      <c r="B17" s="9" t="s">
        <v>13</v>
      </c>
      <c r="D17" s="10">
        <v>349700.64</v>
      </c>
      <c r="F17" s="9" t="s">
        <v>35</v>
      </c>
      <c r="H17" s="10">
        <v>18933560.519999981</v>
      </c>
    </row>
    <row r="18" spans="2:8" x14ac:dyDescent="0.25">
      <c r="B18" s="9" t="s">
        <v>14</v>
      </c>
      <c r="D18" s="10">
        <v>9670728.2599999998</v>
      </c>
      <c r="F18" s="9" t="s">
        <v>36</v>
      </c>
      <c r="H18" s="10">
        <v>1430151.12</v>
      </c>
    </row>
    <row r="19" spans="2:8" x14ac:dyDescent="0.25">
      <c r="B19" s="9" t="s">
        <v>15</v>
      </c>
      <c r="D19" s="10">
        <v>7448666.2400000002</v>
      </c>
      <c r="F19" s="9" t="s">
        <v>37</v>
      </c>
      <c r="H19" s="10">
        <v>6345734.1200000001</v>
      </c>
    </row>
    <row r="20" spans="2:8" x14ac:dyDescent="0.25">
      <c r="B20" s="8" t="s">
        <v>16</v>
      </c>
      <c r="D20" s="11">
        <f>SUM(D16:D19)</f>
        <v>20478368.640000001</v>
      </c>
      <c r="F20" s="9" t="s">
        <v>38</v>
      </c>
      <c r="H20" s="10">
        <v>5845791.9299999997</v>
      </c>
    </row>
    <row r="21" spans="2:8" x14ac:dyDescent="0.25">
      <c r="B21" s="9"/>
      <c r="D21" s="10"/>
      <c r="F21" s="8" t="s">
        <v>39</v>
      </c>
      <c r="H21" s="11">
        <f>SUM(H17:H20)</f>
        <v>32555237.689999983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2477839559.9400005</v>
      </c>
    </row>
    <row r="24" spans="2:8" x14ac:dyDescent="0.25">
      <c r="B24" s="9" t="s">
        <v>18</v>
      </c>
      <c r="D24" s="10">
        <v>3343271.84</v>
      </c>
      <c r="F24" s="9"/>
      <c r="H24" s="10"/>
    </row>
    <row r="25" spans="2:8" x14ac:dyDescent="0.25">
      <c r="B25" s="9" t="s">
        <v>19</v>
      </c>
      <c r="D25" s="10">
        <v>21986902.260000002</v>
      </c>
      <c r="F25" s="8" t="s">
        <v>41</v>
      </c>
      <c r="H25" s="10"/>
    </row>
    <row r="26" spans="2:8" x14ac:dyDescent="0.25">
      <c r="B26" s="9" t="s">
        <v>20</v>
      </c>
      <c r="D26" s="10">
        <v>3020290.8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28350464.900000002</v>
      </c>
      <c r="F27" s="9" t="s">
        <v>43</v>
      </c>
      <c r="H27" s="10">
        <v>38452172.969999999</v>
      </c>
    </row>
    <row r="28" spans="2:8" x14ac:dyDescent="0.25">
      <c r="B28" s="9"/>
      <c r="D28" s="10"/>
      <c r="F28" s="9" t="s">
        <v>44</v>
      </c>
      <c r="H28" s="10">
        <v>48284491.539999999</v>
      </c>
    </row>
    <row r="29" spans="2:8" x14ac:dyDescent="0.25">
      <c r="B29" s="9"/>
      <c r="D29" s="10"/>
      <c r="F29" s="9" t="s">
        <v>45</v>
      </c>
      <c r="H29" s="10">
        <v>9460725.6400000006</v>
      </c>
    </row>
    <row r="30" spans="2:8" x14ac:dyDescent="0.25">
      <c r="B30" s="9"/>
      <c r="D30" s="10"/>
      <c r="F30" s="9" t="s">
        <v>46</v>
      </c>
      <c r="H30" s="10">
        <v>18590820.989999998</v>
      </c>
    </row>
    <row r="31" spans="2:8" x14ac:dyDescent="0.25">
      <c r="B31" s="9"/>
      <c r="D31" s="10"/>
      <c r="F31" s="9" t="s">
        <v>47</v>
      </c>
      <c r="H31" s="10">
        <v>698615.33</v>
      </c>
    </row>
    <row r="32" spans="2:8" x14ac:dyDescent="0.25">
      <c r="B32" s="9"/>
      <c r="D32" s="10"/>
      <c r="F32" s="8" t="s">
        <v>48</v>
      </c>
      <c r="H32" s="11">
        <f>SUM(H26:H31)</f>
        <v>276487262.46999997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2754832015.6300001</v>
      </c>
      <c r="F34" s="8" t="s">
        <v>49</v>
      </c>
      <c r="H34" s="12">
        <f>H32+H23</f>
        <v>2754326822.4100003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20976992.960000001</v>
      </c>
      <c r="F37" s="9" t="s">
        <v>51</v>
      </c>
      <c r="H37" s="10">
        <v>18827682.760000002</v>
      </c>
    </row>
    <row r="38" spans="2:8" x14ac:dyDescent="0.25">
      <c r="B38" s="9" t="s">
        <v>25</v>
      </c>
      <c r="D38" s="10">
        <v>78472699.900000006</v>
      </c>
      <c r="F38" s="9" t="s">
        <v>52</v>
      </c>
      <c r="H38" s="10">
        <v>81127203.319999993</v>
      </c>
    </row>
    <row r="39" spans="2:8" x14ac:dyDescent="0.25">
      <c r="B39" s="8" t="s">
        <v>26</v>
      </c>
      <c r="D39" s="11">
        <f>SUM(D37:D38)</f>
        <v>99449692.860000014</v>
      </c>
      <c r="F39" s="8" t="s">
        <v>53</v>
      </c>
      <c r="H39" s="11">
        <f>SUM(H37:H38)</f>
        <v>99954886.079999998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2854281708.4900002</v>
      </c>
      <c r="F41" s="8" t="s">
        <v>54</v>
      </c>
      <c r="H41" s="12">
        <f>H39+H34</f>
        <v>2854281708.4900002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5" bottom="0.39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9"/>
  <sheetViews>
    <sheetView topLeftCell="A27" zoomScaleNormal="100" workbookViewId="0">
      <selection activeCell="E47" sqref="E47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SUM(E9:E15)</f>
        <v>114811218.90000001</v>
      </c>
    </row>
    <row r="9" spans="2:5" x14ac:dyDescent="0.25">
      <c r="B9" s="9" t="s">
        <v>64</v>
      </c>
      <c r="E9" s="10">
        <v>95839645.590000004</v>
      </c>
    </row>
    <row r="10" spans="2:5" x14ac:dyDescent="0.25">
      <c r="B10" s="9" t="s">
        <v>65</v>
      </c>
      <c r="E10" s="10">
        <v>3572595.6700000004</v>
      </c>
    </row>
    <row r="11" spans="2:5" x14ac:dyDescent="0.25">
      <c r="B11" s="9" t="s">
        <v>66</v>
      </c>
      <c r="E11" s="10">
        <v>5672732.6100000003</v>
      </c>
    </row>
    <row r="12" spans="2:5" x14ac:dyDescent="0.25">
      <c r="B12" s="9" t="s">
        <v>67</v>
      </c>
      <c r="E12" s="10">
        <v>7313.56</v>
      </c>
    </row>
    <row r="13" spans="2:5" x14ac:dyDescent="0.25">
      <c r="B13" s="9" t="s">
        <v>68</v>
      </c>
      <c r="E13" s="10">
        <v>3410478</v>
      </c>
    </row>
    <row r="14" spans="2:5" x14ac:dyDescent="0.25">
      <c r="B14" s="9" t="s">
        <v>69</v>
      </c>
      <c r="E14" s="10">
        <v>1424280.5699999998</v>
      </c>
    </row>
    <row r="15" spans="2:5" x14ac:dyDescent="0.25">
      <c r="B15" s="9" t="s">
        <v>70</v>
      </c>
      <c r="E15" s="10">
        <v>4884172.9000000004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5">
        <f>SUM(E19:E24)</f>
        <v>31678370.010000002</v>
      </c>
    </row>
    <row r="19" spans="2:5" x14ac:dyDescent="0.25">
      <c r="B19" s="9" t="s">
        <v>73</v>
      </c>
      <c r="E19" s="10">
        <v>21906261.93</v>
      </c>
    </row>
    <row r="20" spans="2:5" x14ac:dyDescent="0.25">
      <c r="B20" s="9" t="s">
        <v>74</v>
      </c>
      <c r="E20" s="10">
        <v>3071602.04</v>
      </c>
    </row>
    <row r="21" spans="2:5" x14ac:dyDescent="0.25">
      <c r="B21" s="9" t="s">
        <v>75</v>
      </c>
      <c r="E21" s="10">
        <v>5663615.8499999996</v>
      </c>
    </row>
    <row r="22" spans="2:5" x14ac:dyDescent="0.25">
      <c r="B22" s="9" t="s">
        <v>76</v>
      </c>
      <c r="E22" s="10">
        <v>1605.01</v>
      </c>
    </row>
    <row r="23" spans="2:5" x14ac:dyDescent="0.25">
      <c r="B23" s="9" t="s">
        <v>77</v>
      </c>
      <c r="E23" s="10">
        <v>238411.43</v>
      </c>
    </row>
    <row r="24" spans="2:5" x14ac:dyDescent="0.25">
      <c r="B24" s="9" t="s">
        <v>78</v>
      </c>
      <c r="E24" s="10">
        <v>796873.75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24001930.690000001</v>
      </c>
    </row>
    <row r="27" spans="2:5" x14ac:dyDescent="0.25">
      <c r="B27" s="9"/>
      <c r="E27" s="16"/>
    </row>
    <row r="28" spans="2:5" x14ac:dyDescent="0.25">
      <c r="B28" s="8" t="s">
        <v>80</v>
      </c>
      <c r="E28" s="13">
        <f>+E8-E18-E26</f>
        <v>59130918.200000003</v>
      </c>
    </row>
    <row r="29" spans="2:5" x14ac:dyDescent="0.25">
      <c r="B29" s="9"/>
      <c r="E29" s="10"/>
    </row>
    <row r="30" spans="2:5" x14ac:dyDescent="0.25">
      <c r="B30" s="8" t="s">
        <v>81</v>
      </c>
      <c r="E30" s="15">
        <f>SUM(E31:E33)</f>
        <v>46398410.379999995</v>
      </c>
    </row>
    <row r="31" spans="2:5" x14ac:dyDescent="0.25">
      <c r="B31" s="9" t="s">
        <v>82</v>
      </c>
      <c r="E31" s="10">
        <v>19140909.579999998</v>
      </c>
    </row>
    <row r="32" spans="2:5" x14ac:dyDescent="0.25">
      <c r="B32" s="9" t="s">
        <v>83</v>
      </c>
      <c r="E32" s="10">
        <v>24378913.16</v>
      </c>
    </row>
    <row r="33" spans="2:5" x14ac:dyDescent="0.25">
      <c r="B33" s="9" t="s">
        <v>84</v>
      </c>
      <c r="E33" s="10">
        <v>2878587.64</v>
      </c>
    </row>
    <row r="34" spans="2:5" x14ac:dyDescent="0.25">
      <c r="B34" s="9"/>
      <c r="E34" s="16"/>
    </row>
    <row r="35" spans="2:5" x14ac:dyDescent="0.25">
      <c r="B35" s="8" t="s">
        <v>85</v>
      </c>
      <c r="E35" s="13">
        <f>+E28-E30</f>
        <v>12732507.820000008</v>
      </c>
    </row>
    <row r="36" spans="2:5" x14ac:dyDescent="0.25">
      <c r="B36" s="9"/>
      <c r="E36" s="10"/>
    </row>
    <row r="37" spans="2:5" x14ac:dyDescent="0.25">
      <c r="B37" s="8" t="s">
        <v>86</v>
      </c>
      <c r="E37" s="15">
        <f>SUM(E38:E39)</f>
        <v>2685311.3299999996</v>
      </c>
    </row>
    <row r="38" spans="2:5" x14ac:dyDescent="0.25">
      <c r="B38" s="9" t="s">
        <v>87</v>
      </c>
      <c r="E38" s="10">
        <v>3702675.9999999995</v>
      </c>
    </row>
    <row r="39" spans="2:5" x14ac:dyDescent="0.25">
      <c r="B39" s="9" t="s">
        <v>88</v>
      </c>
      <c r="E39" s="10">
        <v>-1017364.67</v>
      </c>
    </row>
    <row r="40" spans="2:5" x14ac:dyDescent="0.25">
      <c r="B40" s="9"/>
      <c r="E40" s="16"/>
    </row>
    <row r="41" spans="2:5" x14ac:dyDescent="0.25">
      <c r="B41" s="8" t="s">
        <v>89</v>
      </c>
      <c r="E41" s="13">
        <f>+E35+E37</f>
        <v>15417819.150000008</v>
      </c>
    </row>
    <row r="42" spans="2:5" x14ac:dyDescent="0.25">
      <c r="B42" s="9"/>
      <c r="E42" s="10"/>
    </row>
    <row r="43" spans="2:5" x14ac:dyDescent="0.25">
      <c r="B43" s="9" t="s">
        <v>90</v>
      </c>
      <c r="E43" s="10">
        <v>-5116988.4400000004</v>
      </c>
    </row>
    <row r="44" spans="2:5" x14ac:dyDescent="0.25">
      <c r="B44" s="9" t="s">
        <v>91</v>
      </c>
      <c r="E44" s="10">
        <v>-840105.07</v>
      </c>
    </row>
    <row r="45" spans="2:5" x14ac:dyDescent="0.25">
      <c r="B45" s="9"/>
      <c r="E45" s="16"/>
    </row>
    <row r="46" spans="2:5" x14ac:dyDescent="0.25">
      <c r="B46" s="8" t="s">
        <v>92</v>
      </c>
      <c r="E46" s="13">
        <f>+E41+E43+E44</f>
        <v>9460725.640000008</v>
      </c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9"/>
      <c r="E50" s="10"/>
    </row>
    <row r="51" spans="2:5" x14ac:dyDescent="0.25">
      <c r="B51" s="1" t="s">
        <v>93</v>
      </c>
      <c r="C51" s="2" t="s">
        <v>57</v>
      </c>
      <c r="D51" s="2"/>
      <c r="E51" s="2"/>
    </row>
    <row r="52" spans="2:5" x14ac:dyDescent="0.25">
      <c r="B52" s="5" t="s">
        <v>56</v>
      </c>
      <c r="C52" s="3" t="s">
        <v>58</v>
      </c>
      <c r="D52" s="3"/>
      <c r="E52" s="3"/>
    </row>
    <row r="58" spans="2:5" x14ac:dyDescent="0.25">
      <c r="B58" s="2" t="s">
        <v>59</v>
      </c>
      <c r="C58" s="2"/>
      <c r="D58" s="2"/>
      <c r="E58" s="2"/>
    </row>
    <row r="59" spans="2:5" x14ac:dyDescent="0.25">
      <c r="B59" s="3" t="s">
        <v>60</v>
      </c>
      <c r="C59" s="3"/>
      <c r="D59" s="3"/>
      <c r="E59" s="3"/>
    </row>
  </sheetData>
  <mergeCells count="8">
    <mergeCell ref="B58:E58"/>
    <mergeCell ref="B59:E59"/>
    <mergeCell ref="B2:E2"/>
    <mergeCell ref="B3:E3"/>
    <mergeCell ref="B4:E4"/>
    <mergeCell ref="B5:E5"/>
    <mergeCell ref="C51:E51"/>
    <mergeCell ref="C52:E52"/>
  </mergeCells>
  <printOptions horizontalCentered="1"/>
  <pageMargins left="0.70866141732283472" right="0.70866141732283472" top="0.47" bottom="0.42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JUN 2020</vt:lpstr>
      <vt:lpstr>ER - JUN 2020</vt:lpstr>
      <vt:lpstr>'BG - JUN 2020'!Área_de_impresión</vt:lpstr>
      <vt:lpstr>'ER - JUN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2020-07-09T14:24:49Z</cp:lastPrinted>
  <dcterms:created xsi:type="dcterms:W3CDTF">2020-07-09T14:22:19Z</dcterms:created>
  <dcterms:modified xsi:type="dcterms:W3CDTF">2020-07-09T14:25:44Z</dcterms:modified>
</cp:coreProperties>
</file>