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BG Enero 2020" sheetId="1" r:id="rId1"/>
    <sheet name="EDR Enero 2020" sheetId="4" r:id="rId2"/>
    <sheet name="Hoja2" sheetId="2" r:id="rId3"/>
    <sheet name="Hoja3" sheetId="3" r:id="rId4"/>
  </sheets>
  <externalReferences>
    <externalReference r:id="rId5"/>
  </externalReferences>
  <definedNames>
    <definedName name="_xlnm.Print_Area" localSheetId="0">'BG Enero 2020'!$B$3:$G$107</definedName>
  </definedNames>
  <calcPr calcId="145621"/>
</workbook>
</file>

<file path=xl/calcChain.xml><?xml version="1.0" encoding="utf-8"?>
<calcChain xmlns="http://schemas.openxmlformats.org/spreadsheetml/2006/main">
  <c r="D25" i="4" l="1"/>
  <c r="D22" i="4"/>
  <c r="D21" i="4"/>
  <c r="D20" i="4"/>
  <c r="D19" i="4"/>
  <c r="D16" i="4"/>
  <c r="D15" i="4"/>
  <c r="D12" i="4"/>
  <c r="D11" i="4"/>
  <c r="D13" i="4" s="1"/>
  <c r="D17" i="4" l="1"/>
  <c r="D23" i="4" s="1"/>
  <c r="D26" i="4" s="1"/>
  <c r="D65" i="1"/>
  <c r="D64" i="1"/>
  <c r="D63" i="1"/>
  <c r="D61" i="1"/>
  <c r="D54" i="1"/>
  <c r="D48" i="1"/>
  <c r="D36" i="1"/>
  <c r="D21" i="1"/>
</calcChain>
</file>

<file path=xl/sharedStrings.xml><?xml version="1.0" encoding="utf-8"?>
<sst xmlns="http://schemas.openxmlformats.org/spreadsheetml/2006/main" count="83" uniqueCount="68">
  <si>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</si>
  <si>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</si>
  <si>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</si>
  <si>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 xml:space="preserve">Al 31 de enero </t>
  </si>
  <si>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</si>
  <si>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</si>
  <si>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</si>
  <si>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</si>
  <si>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</si>
  <si>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</si>
  <si>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</si>
  <si>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</si>
  <si>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</si>
  <si>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</si>
  <si>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</si>
  <si>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</si>
  <si>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</si>
  <si>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</si>
  <si>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</si>
  <si>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</si>
  <si>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</si>
  <si>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</si>
  <si>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</si>
  <si>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</si>
  <si>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</si>
  <si>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</si>
  <si>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</si>
  <si>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</si>
  <si>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</si>
  <si>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</si>
  <si>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</si>
  <si>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</si>
  <si>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</si>
  <si>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</si>
  <si>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</si>
  <si>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</si>
  <si>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</si>
  <si>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</si>
  <si>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</si>
  <si>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Beneficios por terminación de contratos laborales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</si>
  <si>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</si>
  <si>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</si>
  <si>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</si>
  <si>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</si>
  <si>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</si>
  <si>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</si>
  <si>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</si>
  <si>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</si>
  <si>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</si>
  <si>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</si>
  <si>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</si>
  <si>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 xml:space="preserve">                    Lic. Julio Cesar Sanchez                                                                           Lic. Julio Cesar Molina.</t>
  </si>
  <si>
    <t xml:space="preserve">                    Representante Legal y Administrativo                                                      Contador General              </t>
  </si>
  <si>
    <t>Estado consolidado de Resultados Integral</t>
  </si>
  <si>
    <t>Por el año que terminó el 31 de enero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</si>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</sst>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.5"/>
      <color theme="1"/>
      <name val="Arial"/>
      <family val="2"/>
    </font>
    <font>
      <u/>
      <sz val="8.5"/>
      <color theme="1"/>
      <name val="Arial"/>
      <family val="2"/>
    </font>
    <font>
      <b/>
      <sz val="8.5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3" fontId="0" fillId="0" borderId="0" xfId="0" applyNumberFormat="1"/>
    <xf numFmtId="9" fontId="0" fillId="0" borderId="0" xfId="2" applyFont="1"/>
    <xf numFmtId="3" fontId="3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43" fontId="0" fillId="0" borderId="0" xfId="1" applyFont="1"/>
    <xf numFmtId="0" fontId="6" fillId="2" borderId="0" xfId="0" applyFont="1" applyFill="1"/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164" fontId="6" fillId="0" borderId="0" xfId="1" applyNumberFormat="1" applyFont="1" applyFill="1"/>
    <xf numFmtId="164" fontId="6" fillId="0" borderId="1" xfId="1" applyNumberFormat="1" applyFont="1" applyFill="1" applyBorder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 indent="2"/>
    </xf>
    <xf numFmtId="164" fontId="7" fillId="0" borderId="0" xfId="1" applyNumberFormat="1" applyFont="1" applyFill="1"/>
    <xf numFmtId="0" fontId="8" fillId="0" borderId="0" xfId="0" applyFont="1" applyBorder="1" applyAlignment="1">
      <alignment horizontal="right" vertical="center" wrapText="1"/>
    </xf>
    <xf numFmtId="164" fontId="6" fillId="0" borderId="0" xfId="1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Bolsa%20de%20Valores/Enero%202020/HT%20-%20Informe%20auditor&#237;a%20SV%20Consolidado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s"/>
      <sheetName val="Carátulas"/>
      <sheetName val="Patrimonio"/>
      <sheetName val="Flujo de Efectivo"/>
      <sheetName val="Notas"/>
      <sheetName val="BT"/>
      <sheetName val="Registros"/>
      <sheetName val="Mapeo PR"/>
      <sheetName val="Mapeo"/>
      <sheetName val="Balanzas"/>
    </sheetNames>
    <sheetDataSet>
      <sheetData sheetId="0"/>
      <sheetData sheetId="1">
        <row r="95">
          <cell r="M95">
            <v>33868697</v>
          </cell>
        </row>
        <row r="97">
          <cell r="M97">
            <v>-16270944</v>
          </cell>
        </row>
        <row r="101">
          <cell r="M101">
            <v>-6400039</v>
          </cell>
        </row>
        <row r="102">
          <cell r="M102">
            <v>-4685624</v>
          </cell>
        </row>
        <row r="107">
          <cell r="M107">
            <v>1240289</v>
          </cell>
        </row>
        <row r="108">
          <cell r="M108">
            <v>-244793</v>
          </cell>
        </row>
        <row r="109">
          <cell r="M109">
            <v>498</v>
          </cell>
        </row>
        <row r="110">
          <cell r="M110">
            <v>1327286</v>
          </cell>
        </row>
        <row r="114">
          <cell r="M114">
            <v>-3405762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08"/>
  <sheetViews>
    <sheetView showGridLines="0" tabSelected="1" workbookViewId="0">
      <selection activeCell="F80" sqref="F80"/>
    </sheetView>
  </sheetViews>
  <sheetFormatPr baseColWidth="10" defaultColWidth="9.140625" defaultRowHeight="15" x14ac:dyDescent="0.25"/>
  <cols>
    <col min="1" max="1" width="3.85546875" customWidth="1"/>
    <col min="2" max="2" width="48.140625" customWidth="1"/>
    <col min="3" max="3" width="1.85546875" bestFit="1" customWidth="1"/>
    <col min="4" max="4" width="11.5703125" bestFit="1" customWidth="1"/>
  </cols>
  <sheetData>
    <row r="3" spans="2:7" x14ac:dyDescent="0.25">
      <c r="B3" s="1" t="s">
        <v>0</v>
      </c>
    </row>
    <row r="4" spans="2:7" x14ac:dyDescent="0.25">
      <c r="B4" s="1" t="s">
        <v>1</v>
      </c>
    </row>
    <row r="5" spans="2:7" x14ac:dyDescent="0.25">
      <c r="B5" s="1" t="s">
        <v>2</v>
      </c>
    </row>
    <row r="6" spans="2:7" x14ac:dyDescent="0.25">
      <c r="B6" s="1" t="s">
        <v>3</v>
      </c>
    </row>
    <row r="8" spans="2:7" x14ac:dyDescent="0.25">
      <c r="B8" s="2"/>
      <c r="C8" s="2"/>
      <c r="D8" s="3">
        <v>2020</v>
      </c>
      <c r="E8" s="2"/>
    </row>
    <row r="9" spans="2:7" x14ac:dyDescent="0.25">
      <c r="B9" s="4" t="s">
        <v>4</v>
      </c>
      <c r="C9" s="5"/>
      <c r="D9" s="5"/>
      <c r="E9" s="5"/>
    </row>
    <row r="10" spans="2:7" x14ac:dyDescent="0.25">
      <c r="B10" s="4" t="s">
        <v>5</v>
      </c>
      <c r="C10" s="5"/>
      <c r="D10" s="5"/>
      <c r="E10" s="5"/>
    </row>
    <row r="11" spans="2:7" x14ac:dyDescent="0.25">
      <c r="B11" s="6" t="s">
        <v>6</v>
      </c>
      <c r="C11" s="5" t="s">
        <v>7</v>
      </c>
      <c r="D11" s="7">
        <v>4872017</v>
      </c>
      <c r="E11" s="5"/>
    </row>
    <row r="12" spans="2:7" x14ac:dyDescent="0.25">
      <c r="B12" s="6" t="s">
        <v>8</v>
      </c>
      <c r="C12" s="5"/>
      <c r="D12" s="7">
        <v>54163101.119999997</v>
      </c>
      <c r="E12" s="5"/>
      <c r="F12" s="8"/>
      <c r="G12" s="8"/>
    </row>
    <row r="13" spans="2:7" x14ac:dyDescent="0.25">
      <c r="B13" s="6" t="s">
        <v>9</v>
      </c>
      <c r="C13" s="5"/>
      <c r="D13" s="7">
        <v>1728955</v>
      </c>
      <c r="E13" s="5"/>
      <c r="F13" s="9"/>
      <c r="G13" s="9"/>
    </row>
    <row r="14" spans="2:7" x14ac:dyDescent="0.25">
      <c r="B14" s="6" t="s">
        <v>10</v>
      </c>
      <c r="C14" s="5"/>
      <c r="D14" s="7">
        <v>73856</v>
      </c>
      <c r="E14" s="5"/>
    </row>
    <row r="15" spans="2:7" x14ac:dyDescent="0.25">
      <c r="B15" s="6" t="s">
        <v>11</v>
      </c>
      <c r="C15" s="5"/>
      <c r="D15" s="7">
        <v>1755895</v>
      </c>
      <c r="E15" s="5"/>
    </row>
    <row r="16" spans="2:7" x14ac:dyDescent="0.25">
      <c r="B16" s="6" t="s">
        <v>12</v>
      </c>
      <c r="C16" s="5"/>
      <c r="D16" s="7">
        <v>773360</v>
      </c>
      <c r="E16" s="5"/>
    </row>
    <row r="17" spans="2:7" x14ac:dyDescent="0.25">
      <c r="B17" s="6" t="s">
        <v>13</v>
      </c>
      <c r="C17" s="5"/>
      <c r="D17" s="7">
        <v>12520679</v>
      </c>
      <c r="E17" s="5"/>
    </row>
    <row r="18" spans="2:7" x14ac:dyDescent="0.25">
      <c r="B18" s="6" t="s">
        <v>14</v>
      </c>
      <c r="C18" s="5"/>
      <c r="D18" s="7">
        <v>2844357</v>
      </c>
      <c r="E18" s="5"/>
    </row>
    <row r="19" spans="2:7" x14ac:dyDescent="0.25">
      <c r="B19" s="6" t="s">
        <v>15</v>
      </c>
      <c r="C19" s="5"/>
      <c r="D19" s="7">
        <v>6130942</v>
      </c>
      <c r="E19" s="5"/>
    </row>
    <row r="20" spans="2:7" ht="15.75" thickBot="1" x14ac:dyDescent="0.3">
      <c r="B20" s="6" t="s">
        <v>16</v>
      </c>
      <c r="C20" s="5"/>
      <c r="D20" s="10">
        <v>4446033</v>
      </c>
      <c r="E20" s="5"/>
    </row>
    <row r="21" spans="2:7" x14ac:dyDescent="0.25">
      <c r="B21" s="11" t="s">
        <v>17</v>
      </c>
      <c r="C21" s="5"/>
      <c r="D21" s="7">
        <f>SUM(D11:D20)</f>
        <v>89309195.120000005</v>
      </c>
      <c r="E21" s="5"/>
    </row>
    <row r="22" spans="2:7" x14ac:dyDescent="0.25">
      <c r="B22" s="6"/>
      <c r="C22" s="5"/>
      <c r="D22" s="5"/>
      <c r="E22" s="5"/>
    </row>
    <row r="23" spans="2:7" x14ac:dyDescent="0.25">
      <c r="B23" s="6" t="s">
        <v>18</v>
      </c>
      <c r="C23" s="5"/>
      <c r="D23" s="7">
        <v>338983473</v>
      </c>
      <c r="E23" s="5"/>
    </row>
    <row r="24" spans="2:7" x14ac:dyDescent="0.25">
      <c r="B24" s="6" t="s">
        <v>19</v>
      </c>
      <c r="C24" s="5"/>
      <c r="D24" s="7">
        <v>20689299</v>
      </c>
      <c r="E24" s="5"/>
    </row>
    <row r="25" spans="2:7" x14ac:dyDescent="0.25">
      <c r="B25" s="6" t="s">
        <v>20</v>
      </c>
      <c r="C25" s="5"/>
      <c r="D25" s="7">
        <v>105163090</v>
      </c>
      <c r="E25" s="5"/>
    </row>
    <row r="26" spans="2:7" x14ac:dyDescent="0.25">
      <c r="B26" s="6" t="s">
        <v>21</v>
      </c>
      <c r="C26" s="5"/>
      <c r="D26" s="7">
        <v>11365731</v>
      </c>
      <c r="E26" s="5"/>
    </row>
    <row r="27" spans="2:7" x14ac:dyDescent="0.25">
      <c r="B27" s="6" t="s">
        <v>22</v>
      </c>
      <c r="C27" s="5"/>
      <c r="D27" s="7">
        <v>4709834.88</v>
      </c>
      <c r="E27" s="5"/>
    </row>
    <row r="28" spans="2:7" x14ac:dyDescent="0.25">
      <c r="B28" s="6" t="s">
        <v>9</v>
      </c>
      <c r="C28" s="5"/>
      <c r="D28" s="7">
        <v>5625000</v>
      </c>
      <c r="E28" s="5"/>
    </row>
    <row r="29" spans="2:7" x14ac:dyDescent="0.25">
      <c r="B29" s="6" t="s">
        <v>10</v>
      </c>
      <c r="C29" s="5"/>
      <c r="D29" s="7">
        <v>250253808</v>
      </c>
      <c r="E29" s="5"/>
      <c r="G29" s="9"/>
    </row>
    <row r="30" spans="2:7" x14ac:dyDescent="0.25">
      <c r="B30" s="6" t="s">
        <v>11</v>
      </c>
      <c r="C30" s="5"/>
      <c r="D30" s="7">
        <v>135248</v>
      </c>
      <c r="E30" s="5"/>
    </row>
    <row r="31" spans="2:7" x14ac:dyDescent="0.25">
      <c r="B31" s="6" t="s">
        <v>23</v>
      </c>
      <c r="C31" s="5"/>
      <c r="D31" s="7">
        <v>114309</v>
      </c>
      <c r="E31" s="5"/>
    </row>
    <row r="32" spans="2:7" x14ac:dyDescent="0.25">
      <c r="B32" s="6" t="s">
        <v>15</v>
      </c>
      <c r="C32" s="5"/>
      <c r="D32" s="7">
        <v>501589</v>
      </c>
      <c r="E32" s="5"/>
    </row>
    <row r="33" spans="2:5" x14ac:dyDescent="0.25">
      <c r="B33" s="6" t="s">
        <v>16</v>
      </c>
      <c r="C33" s="5"/>
      <c r="D33" s="7">
        <v>2964022</v>
      </c>
      <c r="E33" s="5"/>
    </row>
    <row r="34" spans="2:5" x14ac:dyDescent="0.25">
      <c r="B34" s="6" t="s">
        <v>24</v>
      </c>
      <c r="C34" s="5"/>
      <c r="D34" s="5">
        <v>37</v>
      </c>
      <c r="E34" s="5"/>
    </row>
    <row r="35" spans="2:5" ht="15.75" thickBot="1" x14ac:dyDescent="0.3">
      <c r="B35" s="6" t="s">
        <v>25</v>
      </c>
      <c r="C35" s="5"/>
      <c r="D35" s="10">
        <v>39334320</v>
      </c>
      <c r="E35" s="5"/>
    </row>
    <row r="36" spans="2:5" ht="15.75" thickBot="1" x14ac:dyDescent="0.3">
      <c r="B36" s="4" t="s">
        <v>26</v>
      </c>
      <c r="C36" s="5" t="s">
        <v>7</v>
      </c>
      <c r="D36" s="12">
        <f>SUM(D21:D35)</f>
        <v>869148956</v>
      </c>
      <c r="E36" s="5"/>
    </row>
    <row r="37" spans="2:5" ht="15.75" thickTop="1" x14ac:dyDescent="0.25">
      <c r="B37" s="4"/>
      <c r="C37" s="5"/>
      <c r="D37" s="5"/>
      <c r="E37" s="5"/>
    </row>
    <row r="38" spans="2:5" x14ac:dyDescent="0.25">
      <c r="B38" s="11" t="s">
        <v>27</v>
      </c>
      <c r="C38" s="5"/>
      <c r="D38" s="7"/>
      <c r="E38" s="5"/>
    </row>
    <row r="39" spans="2:5" x14ac:dyDescent="0.25">
      <c r="B39" s="11" t="s">
        <v>28</v>
      </c>
      <c r="C39" s="5"/>
      <c r="D39" s="5"/>
      <c r="E39" s="5"/>
    </row>
    <row r="40" spans="2:5" x14ac:dyDescent="0.25">
      <c r="B40" s="13" t="s">
        <v>29</v>
      </c>
      <c r="C40" s="5" t="s">
        <v>7</v>
      </c>
      <c r="D40" s="7">
        <v>49917792</v>
      </c>
      <c r="E40" s="5"/>
    </row>
    <row r="41" spans="2:5" x14ac:dyDescent="0.25">
      <c r="B41" s="13" t="s">
        <v>30</v>
      </c>
      <c r="C41" s="5"/>
      <c r="D41" s="7">
        <v>15029285.73</v>
      </c>
      <c r="E41" s="5"/>
    </row>
    <row r="42" spans="2:5" x14ac:dyDescent="0.25">
      <c r="B42" s="13" t="s">
        <v>31</v>
      </c>
      <c r="C42" s="5"/>
      <c r="D42" s="7">
        <v>7754458</v>
      </c>
      <c r="E42" s="5"/>
    </row>
    <row r="43" spans="2:5" x14ac:dyDescent="0.25">
      <c r="B43" s="13" t="s">
        <v>32</v>
      </c>
      <c r="C43" s="5"/>
      <c r="D43" s="7">
        <v>5944250</v>
      </c>
      <c r="E43" s="5"/>
    </row>
    <row r="44" spans="2:5" x14ac:dyDescent="0.25">
      <c r="B44" s="13" t="s">
        <v>33</v>
      </c>
      <c r="C44" s="5"/>
      <c r="D44" s="7">
        <v>28458912</v>
      </c>
      <c r="E44" s="5"/>
    </row>
    <row r="45" spans="2:5" x14ac:dyDescent="0.25">
      <c r="B45" s="13" t="s">
        <v>34</v>
      </c>
      <c r="C45" s="5"/>
      <c r="D45" s="7">
        <v>5913598</v>
      </c>
      <c r="E45" s="5"/>
    </row>
    <row r="46" spans="2:5" x14ac:dyDescent="0.25">
      <c r="B46" s="6" t="s">
        <v>35</v>
      </c>
      <c r="C46" s="5"/>
      <c r="D46" s="7">
        <v>1440212.5</v>
      </c>
      <c r="E46" s="5"/>
    </row>
    <row r="47" spans="2:5" ht="15.75" thickBot="1" x14ac:dyDescent="0.3">
      <c r="B47" s="6" t="s">
        <v>36</v>
      </c>
      <c r="C47" s="5"/>
      <c r="D47" s="10">
        <v>6451254</v>
      </c>
      <c r="E47" s="5"/>
    </row>
    <row r="48" spans="2:5" x14ac:dyDescent="0.25">
      <c r="B48" s="11" t="s">
        <v>37</v>
      </c>
      <c r="C48" s="5"/>
      <c r="D48" s="7">
        <f>SUM(D40:D47)</f>
        <v>120909762.23</v>
      </c>
      <c r="E48" s="5"/>
    </row>
    <row r="49" spans="2:5" x14ac:dyDescent="0.25">
      <c r="B49" s="13"/>
      <c r="C49" s="5"/>
      <c r="D49" s="5"/>
      <c r="E49" s="5"/>
    </row>
    <row r="50" spans="2:5" x14ac:dyDescent="0.25">
      <c r="B50" s="6" t="s">
        <v>38</v>
      </c>
      <c r="C50" s="5"/>
      <c r="D50" s="7">
        <v>69266863</v>
      </c>
      <c r="E50" s="5"/>
    </row>
    <row r="51" spans="2:5" x14ac:dyDescent="0.25">
      <c r="B51" s="6" t="s">
        <v>35</v>
      </c>
      <c r="C51" s="5"/>
      <c r="D51" s="7">
        <v>31689288.77</v>
      </c>
      <c r="E51" s="5"/>
    </row>
    <row r="52" spans="2:5" x14ac:dyDescent="0.25">
      <c r="B52" s="13" t="s">
        <v>39</v>
      </c>
      <c r="C52" s="5"/>
      <c r="D52" s="7">
        <v>7224151</v>
      </c>
      <c r="E52" s="5"/>
    </row>
    <row r="53" spans="2:5" ht="15.75" thickBot="1" x14ac:dyDescent="0.3">
      <c r="B53" s="13" t="s">
        <v>40</v>
      </c>
      <c r="C53" s="5"/>
      <c r="D53" s="10">
        <v>33669407</v>
      </c>
      <c r="E53" s="5"/>
    </row>
    <row r="54" spans="2:5" ht="15.75" thickBot="1" x14ac:dyDescent="0.3">
      <c r="B54" s="11" t="s">
        <v>41</v>
      </c>
      <c r="C54" s="5"/>
      <c r="D54" s="10">
        <f>SUM(D48:D53)</f>
        <v>262759472.00000003</v>
      </c>
      <c r="E54" s="5"/>
    </row>
    <row r="55" spans="2:5" x14ac:dyDescent="0.25">
      <c r="B55" s="11"/>
      <c r="C55" s="5"/>
      <c r="D55" s="5"/>
      <c r="E55" s="5"/>
    </row>
    <row r="56" spans="2:5" x14ac:dyDescent="0.25">
      <c r="B56" s="11" t="s">
        <v>42</v>
      </c>
      <c r="C56" s="5"/>
      <c r="D56" s="5"/>
      <c r="E56" s="5"/>
    </row>
    <row r="57" spans="2:5" x14ac:dyDescent="0.25">
      <c r="B57" s="13" t="s">
        <v>43</v>
      </c>
      <c r="C57" s="5"/>
      <c r="D57" s="7">
        <v>322841400</v>
      </c>
      <c r="E57" s="5"/>
    </row>
    <row r="58" spans="2:5" x14ac:dyDescent="0.25">
      <c r="B58" s="13" t="s">
        <v>44</v>
      </c>
      <c r="C58" s="5"/>
      <c r="D58" s="7">
        <v>94270473</v>
      </c>
      <c r="E58" s="5"/>
    </row>
    <row r="59" spans="2:5" x14ac:dyDescent="0.25">
      <c r="B59" s="13" t="s">
        <v>45</v>
      </c>
      <c r="C59" s="5"/>
      <c r="D59" s="7">
        <v>188512755</v>
      </c>
      <c r="E59" s="5"/>
    </row>
    <row r="60" spans="2:5" ht="15.75" thickBot="1" x14ac:dyDescent="0.3">
      <c r="B60" s="13" t="s">
        <v>46</v>
      </c>
      <c r="C60" s="5"/>
      <c r="D60" s="10">
        <v>753096</v>
      </c>
      <c r="E60" s="5"/>
    </row>
    <row r="61" spans="2:5" x14ac:dyDescent="0.25">
      <c r="B61" s="13" t="s">
        <v>47</v>
      </c>
      <c r="C61" s="5"/>
      <c r="D61" s="7">
        <f>SUM(D57:D60)</f>
        <v>606377724</v>
      </c>
      <c r="E61" s="5"/>
    </row>
    <row r="62" spans="2:5" ht="15.75" thickBot="1" x14ac:dyDescent="0.3">
      <c r="B62" s="13" t="s">
        <v>48</v>
      </c>
      <c r="C62" s="5"/>
      <c r="D62" s="10">
        <v>11760</v>
      </c>
      <c r="E62" s="5"/>
    </row>
    <row r="63" spans="2:5" ht="15.75" thickBot="1" x14ac:dyDescent="0.3">
      <c r="B63" s="11" t="s">
        <v>49</v>
      </c>
      <c r="C63" s="5"/>
      <c r="D63" s="10">
        <f>SUM(D61:D62)</f>
        <v>606389484</v>
      </c>
      <c r="E63" s="5"/>
    </row>
    <row r="64" spans="2:5" ht="15.75" thickBot="1" x14ac:dyDescent="0.3">
      <c r="B64" s="11" t="s">
        <v>50</v>
      </c>
      <c r="C64" s="5" t="s">
        <v>7</v>
      </c>
      <c r="D64" s="12">
        <f>+D63+D54</f>
        <v>869148956</v>
      </c>
      <c r="E64" s="5"/>
    </row>
    <row r="65" spans="2:5" ht="15.75" thickTop="1" x14ac:dyDescent="0.25">
      <c r="D65" s="14">
        <f>+D36-D64</f>
        <v>0</v>
      </c>
    </row>
    <row r="68" spans="2:5" x14ac:dyDescent="0.25">
      <c r="B68" s="15" t="s">
        <v>51</v>
      </c>
      <c r="C68" s="15"/>
      <c r="D68" s="16"/>
      <c r="E68" s="16"/>
    </row>
    <row r="69" spans="2:5" x14ac:dyDescent="0.25">
      <c r="B69" s="15" t="s">
        <v>52</v>
      </c>
      <c r="C69" s="15"/>
      <c r="D69" s="16"/>
      <c r="E69" s="16"/>
    </row>
    <row r="77" spans="2:5" ht="15.75" x14ac:dyDescent="0.25">
      <c r="B77" s="17"/>
    </row>
    <row r="78" spans="2:5" ht="15.75" x14ac:dyDescent="0.25">
      <c r="B78" s="17"/>
    </row>
    <row r="79" spans="2:5" ht="15.75" x14ac:dyDescent="0.25">
      <c r="B79" s="17"/>
    </row>
    <row r="80" spans="2:5" ht="15.75" x14ac:dyDescent="0.25">
      <c r="B80" s="17"/>
    </row>
    <row r="83" spans="2:4" x14ac:dyDescent="0.25">
      <c r="B83" s="18"/>
      <c r="C83" s="19"/>
      <c r="D83" s="20"/>
    </row>
    <row r="84" spans="2:4" x14ac:dyDescent="0.25">
      <c r="B84" s="21"/>
      <c r="C84" s="22"/>
      <c r="D84" s="22"/>
    </row>
    <row r="85" spans="2:4" x14ac:dyDescent="0.25">
      <c r="B85" s="18"/>
      <c r="C85" s="19"/>
      <c r="D85" s="29"/>
    </row>
    <row r="86" spans="2:4" x14ac:dyDescent="0.25">
      <c r="B86" s="18"/>
      <c r="C86" s="19"/>
      <c r="D86" s="29"/>
    </row>
    <row r="87" spans="2:4" x14ac:dyDescent="0.25">
      <c r="B87" s="25"/>
      <c r="C87" s="19"/>
      <c r="D87" s="29"/>
    </row>
    <row r="88" spans="2:4" x14ac:dyDescent="0.25">
      <c r="B88" s="18"/>
      <c r="C88" s="19"/>
      <c r="D88" s="23"/>
    </row>
    <row r="89" spans="2:4" x14ac:dyDescent="0.25">
      <c r="B89" s="18"/>
      <c r="C89" s="19"/>
      <c r="D89" s="23"/>
    </row>
    <row r="90" spans="2:4" ht="15.75" thickBot="1" x14ac:dyDescent="0.3">
      <c r="B90" s="18"/>
      <c r="C90" s="19"/>
      <c r="D90" s="24"/>
    </row>
    <row r="91" spans="2:4" x14ac:dyDescent="0.25">
      <c r="B91" s="25"/>
      <c r="C91" s="19"/>
      <c r="D91" s="23"/>
    </row>
    <row r="92" spans="2:4" x14ac:dyDescent="0.25">
      <c r="B92" s="25"/>
      <c r="C92" s="19"/>
      <c r="D92" s="23"/>
    </row>
    <row r="93" spans="2:4" x14ac:dyDescent="0.25">
      <c r="B93" s="18"/>
      <c r="C93" s="19"/>
      <c r="D93" s="23"/>
    </row>
    <row r="94" spans="2:4" x14ac:dyDescent="0.25">
      <c r="B94" s="18"/>
      <c r="C94" s="19"/>
      <c r="D94" s="23"/>
    </row>
    <row r="95" spans="2:4" x14ac:dyDescent="0.25">
      <c r="B95" s="18"/>
      <c r="C95" s="19"/>
      <c r="D95" s="23"/>
    </row>
    <row r="96" spans="2:4" ht="15.75" thickBot="1" x14ac:dyDescent="0.3">
      <c r="B96" s="18"/>
      <c r="C96" s="19"/>
      <c r="D96" s="24"/>
    </row>
    <row r="97" spans="2:4" x14ac:dyDescent="0.25">
      <c r="B97" s="25"/>
      <c r="C97" s="19"/>
      <c r="D97" s="23"/>
    </row>
    <row r="98" spans="2:4" x14ac:dyDescent="0.25">
      <c r="B98" s="18"/>
      <c r="C98" s="26"/>
      <c r="D98" s="23"/>
    </row>
    <row r="99" spans="2:4" ht="15.75" thickBot="1" x14ac:dyDescent="0.3">
      <c r="B99" s="18"/>
      <c r="C99" s="26"/>
      <c r="D99" s="24"/>
    </row>
    <row r="100" spans="2:4" ht="15.75" x14ac:dyDescent="0.25">
      <c r="B100" s="25"/>
      <c r="C100" s="19"/>
      <c r="D100" s="27"/>
    </row>
    <row r="101" spans="2:4" x14ac:dyDescent="0.25">
      <c r="B101" s="25"/>
      <c r="C101" s="19"/>
      <c r="D101" s="23"/>
    </row>
    <row r="102" spans="2:4" x14ac:dyDescent="0.25">
      <c r="B102" s="25"/>
      <c r="C102" s="28"/>
      <c r="D102" s="28"/>
    </row>
    <row r="103" spans="2:4" x14ac:dyDescent="0.25">
      <c r="B103" s="25"/>
      <c r="C103" s="28"/>
      <c r="D103" s="28"/>
    </row>
    <row r="104" spans="2:4" x14ac:dyDescent="0.25">
      <c r="B104" s="25"/>
      <c r="C104" s="28"/>
      <c r="D104" s="28"/>
    </row>
    <row r="105" spans="2:4" x14ac:dyDescent="0.25">
      <c r="B105" s="25"/>
      <c r="C105" s="19"/>
      <c r="D105" s="19"/>
    </row>
    <row r="106" spans="2:4" x14ac:dyDescent="0.25">
      <c r="B106" s="15"/>
      <c r="C106" s="15"/>
      <c r="D106" s="16"/>
    </row>
    <row r="107" spans="2:4" x14ac:dyDescent="0.25">
      <c r="B107" s="15"/>
      <c r="C107" s="15"/>
      <c r="D107" s="16"/>
    </row>
    <row r="108" spans="2:4" x14ac:dyDescent="0.25">
      <c r="B108" s="25"/>
      <c r="C108" s="19"/>
      <c r="D108" s="19"/>
    </row>
  </sheetData>
  <pageMargins left="0.70866141732283472" right="0.70866141732283472" top="0.74803149606299213" bottom="0.74803149606299213" header="0.31496062992125984" footer="0.31496062992125984"/>
  <pageSetup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4"/>
  <sheetViews>
    <sheetView showGridLines="0" topLeftCell="A13" workbookViewId="0">
      <selection activeCell="B3" sqref="B3:F34"/>
    </sheetView>
  </sheetViews>
  <sheetFormatPr baseColWidth="10" defaultColWidth="9.140625" defaultRowHeight="15" x14ac:dyDescent="0.25"/>
  <cols>
    <col min="1" max="1" width="2.7109375" customWidth="1"/>
    <col min="2" max="2" width="52.42578125" customWidth="1"/>
    <col min="3" max="3" width="2" bestFit="1" customWidth="1"/>
    <col min="4" max="4" width="11.5703125" bestFit="1" customWidth="1"/>
  </cols>
  <sheetData>
    <row r="3" spans="2:4" ht="15.75" x14ac:dyDescent="0.25">
      <c r="B3" s="17" t="s">
        <v>0</v>
      </c>
    </row>
    <row r="4" spans="2:4" ht="15.75" x14ac:dyDescent="0.25">
      <c r="B4" s="17" t="s">
        <v>1</v>
      </c>
    </row>
    <row r="5" spans="2:4" ht="15.75" x14ac:dyDescent="0.25">
      <c r="B5" s="17" t="s">
        <v>53</v>
      </c>
    </row>
    <row r="6" spans="2:4" ht="15.75" x14ac:dyDescent="0.25">
      <c r="B6" s="17" t="s">
        <v>54</v>
      </c>
    </row>
    <row r="9" spans="2:4" x14ac:dyDescent="0.25">
      <c r="B9" s="18"/>
      <c r="C9" s="19"/>
      <c r="D9" s="20">
        <v>2020</v>
      </c>
    </row>
    <row r="10" spans="2:4" x14ac:dyDescent="0.25">
      <c r="B10" s="21"/>
      <c r="C10" s="22"/>
      <c r="D10" s="22"/>
    </row>
    <row r="11" spans="2:4" x14ac:dyDescent="0.25">
      <c r="B11" s="18" t="s">
        <v>55</v>
      </c>
      <c r="C11" s="19" t="s">
        <v>7</v>
      </c>
      <c r="D11" s="23">
        <f>+[1]Carátulas!$M$95</f>
        <v>33868697</v>
      </c>
    </row>
    <row r="12" spans="2:4" ht="15.75" thickBot="1" x14ac:dyDescent="0.3">
      <c r="B12" s="18" t="s">
        <v>56</v>
      </c>
      <c r="C12" s="19"/>
      <c r="D12" s="24">
        <f>+[1]Carátulas!$M$97</f>
        <v>-16270944</v>
      </c>
    </row>
    <row r="13" spans="2:4" x14ac:dyDescent="0.25">
      <c r="B13" s="25" t="s">
        <v>57</v>
      </c>
      <c r="C13" s="19"/>
      <c r="D13" s="23">
        <f>SUM(D11:D12)</f>
        <v>17597753</v>
      </c>
    </row>
    <row r="14" spans="2:4" x14ac:dyDescent="0.25">
      <c r="B14" s="18"/>
      <c r="C14" s="19"/>
      <c r="D14" s="23"/>
    </row>
    <row r="15" spans="2:4" x14ac:dyDescent="0.25">
      <c r="B15" s="18" t="s">
        <v>58</v>
      </c>
      <c r="C15" s="19"/>
      <c r="D15" s="23">
        <f>+[1]Carátulas!$M$102</f>
        <v>-4685624</v>
      </c>
    </row>
    <row r="16" spans="2:4" ht="15.75" thickBot="1" x14ac:dyDescent="0.3">
      <c r="B16" s="18" t="s">
        <v>59</v>
      </c>
      <c r="C16" s="19"/>
      <c r="D16" s="24">
        <f>+[1]Carátulas!$M$101</f>
        <v>-6400039</v>
      </c>
    </row>
    <row r="17" spans="2:4" x14ac:dyDescent="0.25">
      <c r="B17" s="25" t="s">
        <v>60</v>
      </c>
      <c r="C17" s="19"/>
      <c r="D17" s="23">
        <f>SUM(D13:D16)</f>
        <v>6512090</v>
      </c>
    </row>
    <row r="18" spans="2:4" x14ac:dyDescent="0.25">
      <c r="B18" s="25"/>
      <c r="C18" s="19"/>
      <c r="D18" s="23"/>
    </row>
    <row r="19" spans="2:4" x14ac:dyDescent="0.25">
      <c r="B19" s="18" t="s">
        <v>61</v>
      </c>
      <c r="C19" s="19"/>
      <c r="D19" s="23">
        <f>+[1]Carátulas!$M$107</f>
        <v>1240289</v>
      </c>
    </row>
    <row r="20" spans="2:4" x14ac:dyDescent="0.25">
      <c r="B20" s="18" t="s">
        <v>62</v>
      </c>
      <c r="C20" s="19"/>
      <c r="D20" s="23">
        <f>+[1]Carátulas!$M$108</f>
        <v>-244793</v>
      </c>
    </row>
    <row r="21" spans="2:4" x14ac:dyDescent="0.25">
      <c r="B21" s="18" t="s">
        <v>63</v>
      </c>
      <c r="C21" s="19"/>
      <c r="D21" s="23">
        <f>+[1]Carátulas!$M$109</f>
        <v>498</v>
      </c>
    </row>
    <row r="22" spans="2:4" ht="15.75" thickBot="1" x14ac:dyDescent="0.3">
      <c r="B22" s="18" t="s">
        <v>64</v>
      </c>
      <c r="C22" s="19"/>
      <c r="D22" s="24">
        <f>+[1]Carátulas!$M$110</f>
        <v>1327286</v>
      </c>
    </row>
    <row r="23" spans="2:4" x14ac:dyDescent="0.25">
      <c r="B23" s="25" t="s">
        <v>65</v>
      </c>
      <c r="C23" s="19"/>
      <c r="D23" s="23">
        <f>SUM(D17:D22)</f>
        <v>8835370</v>
      </c>
    </row>
    <row r="24" spans="2:4" x14ac:dyDescent="0.25">
      <c r="B24" s="18"/>
      <c r="C24" s="26"/>
      <c r="D24" s="23"/>
    </row>
    <row r="25" spans="2:4" ht="15.75" thickBot="1" x14ac:dyDescent="0.3">
      <c r="B25" s="18" t="s">
        <v>66</v>
      </c>
      <c r="C25" s="26"/>
      <c r="D25" s="24">
        <f>+[1]Carátulas!$M$114</f>
        <v>-3405762</v>
      </c>
    </row>
    <row r="26" spans="2:4" ht="15.75" x14ac:dyDescent="0.25">
      <c r="B26" s="25" t="s">
        <v>67</v>
      </c>
      <c r="C26" s="19" t="s">
        <v>7</v>
      </c>
      <c r="D26" s="27">
        <f>SUM(D23:D25)</f>
        <v>5429608</v>
      </c>
    </row>
    <row r="27" spans="2:4" x14ac:dyDescent="0.25">
      <c r="B27" s="25"/>
      <c r="C27" s="19"/>
      <c r="D27" s="23"/>
    </row>
    <row r="28" spans="2:4" x14ac:dyDescent="0.25">
      <c r="B28" s="25"/>
      <c r="C28" s="28"/>
      <c r="D28" s="28"/>
    </row>
    <row r="29" spans="2:4" x14ac:dyDescent="0.25">
      <c r="B29" s="25"/>
      <c r="C29" s="28"/>
      <c r="D29" s="28"/>
    </row>
    <row r="30" spans="2:4" x14ac:dyDescent="0.25">
      <c r="B30" s="25"/>
      <c r="C30" s="28"/>
      <c r="D30" s="28"/>
    </row>
    <row r="31" spans="2:4" x14ac:dyDescent="0.25">
      <c r="B31" s="25"/>
      <c r="C31" s="19"/>
      <c r="D31" s="19"/>
    </row>
    <row r="32" spans="2:4" x14ac:dyDescent="0.25">
      <c r="B32" s="15" t="s">
        <v>51</v>
      </c>
      <c r="C32" s="15"/>
      <c r="D32" s="16"/>
    </row>
    <row r="33" spans="2:4" x14ac:dyDescent="0.25">
      <c r="B33" s="15" t="s">
        <v>52</v>
      </c>
      <c r="C33" s="15"/>
      <c r="D33" s="16"/>
    </row>
    <row r="34" spans="2:4" x14ac:dyDescent="0.25">
      <c r="B34" s="25"/>
      <c r="C34" s="19"/>
      <c r="D34" s="1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BG Enero 2020</vt:lpstr>
      <vt:lpstr>EDR Enero 2020</vt:lpstr>
      <vt:lpstr>Hoja2</vt:lpstr>
      <vt:lpstr>Hoja3</vt:lpstr>
      <vt:lpstr>'BG Enero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2020-07-03T17:44:12Z</dcterms:modified>
</cp:coreProperties>
</file>