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8_{E93CC932-396F-42C6-9FD1-3A1828E576E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General INTERNO " sheetId="1" r:id="rId1"/>
    <sheet name="Estado de Resultados INTERNO 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2" l="1"/>
  <c r="O12" i="2"/>
  <c r="O17" i="2"/>
  <c r="O32" i="2"/>
  <c r="O36" i="2"/>
  <c r="O43" i="2"/>
  <c r="O47" i="2"/>
  <c r="O55" i="2"/>
  <c r="O60" i="2"/>
  <c r="O62" i="2"/>
  <c r="O58" i="2"/>
  <c r="O29" i="2"/>
  <c r="M110" i="1"/>
  <c r="M47" i="1"/>
  <c r="M25" i="1"/>
  <c r="M39" i="1"/>
  <c r="O20" i="1"/>
  <c r="M103" i="1"/>
  <c r="M89" i="1"/>
  <c r="M81" i="1"/>
  <c r="O79" i="1"/>
  <c r="O101" i="1"/>
  <c r="O116" i="1"/>
  <c r="M124" i="1"/>
  <c r="M123" i="1"/>
  <c r="M9" i="1"/>
  <c r="O122" i="1"/>
  <c r="O117" i="1"/>
  <c r="O97" i="1"/>
  <c r="M70" i="1"/>
  <c r="M64" i="1"/>
  <c r="O59" i="1"/>
  <c r="M54" i="1"/>
  <c r="O52" i="1"/>
  <c r="M35" i="1"/>
  <c r="O34" i="1"/>
  <c r="M15" i="1"/>
  <c r="O63" i="1"/>
  <c r="O100" i="1"/>
  <c r="O6" i="1"/>
  <c r="O51" i="1"/>
  <c r="O121" i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<sst xmlns="http://schemas.openxmlformats.org/spreadsheetml/2006/main" count="184" uniqueCount="160">
  <si>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</si>
  <si>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</si>
  <si>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</si>
  <si>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</si>
  <si>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</si>
  <si>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</si>
  <si>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</si>
  <si>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</si>
  <si>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</si>
  <si>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</si>
  <si>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</si>
  <si>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</si>
  <si>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</si>
  <si>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</si>
  <si>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</si>
  <si>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</si>
  <si>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</si>
  <si>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</si>
  <si>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</si>
  <si>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</si>
  <si>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</si>
  <si>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</si>
  <si>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</si>
  <si>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</si>
  <si>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</si>
  <si>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</si>
  <si>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</si>
  <si>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</si>
  <si>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</si>
  <si>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</si>
  <si>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</si>
  <si>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</si>
  <si>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</si>
  <si>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</si>
  <si>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</si>
  <si>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</si>
  <si>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</si>
  <si>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</si>
  <si>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</si>
  <si>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</si>
  <si>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</si>
  <si>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</si>
  <si>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</si>
  <si>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</si>
  <si>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</si>
  <si>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</si>
  <si>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</si>
  <si>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</si>
  <si>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</si>
  <si>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</si>
  <si>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</si>
  <si>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</si>
  <si>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</si>
  <si>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</si>
  <si>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</si>
  <si>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</si>
  <si>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</si>
  <si>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</si>
  <si>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</si>
  <si>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</si>
  <si>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</si>
  <si>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</si>
  <si>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</si>
  <si>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</si>
  <si>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</si>
  <si>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</si>
  <si>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</si>
  <si>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</si>
  <si>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</si>
  <si>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</si>
  <si>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</si>
  <si>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</si>
  <si>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</si>
  <si>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</si>
  <si>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</si>
  <si>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</si>
  <si>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</si>
  <si>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</si>
  <si>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</si>
  <si>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</si>
  <si>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</si>
  <si>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</si>
  <si>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</si>
  <si>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</si>
  <si>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</si>
  <si>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</si>
  <si>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</si>
  <si>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</si>
  <si>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</si>
  <si>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</si>
  <si>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</si>
  <si>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</si>
  <si>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</si>
  <si>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</si>
  <si>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</si>
  <si>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</si>
  <si>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</si>
  <si>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</si>
  <si>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</si>
  <si>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</si>
  <si>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</si>
  <si>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</si>
  <si>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</si>
  <si>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</si>
  <si>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</si>
  <si>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</si>
  <si>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</si>
  <si>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</si>
  <si>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</si>
  <si>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</si>
  <si>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</si>
  <si>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Edwin René López                                                    Efraín  Alexander Meléndez </t>
  </si>
  <si>
    <t xml:space="preserve">      Gerente de Finanzas                                                        Contador General</t>
  </si>
  <si>
    <t>BALANCE GENERAL AL 31  DE MAYO 2020</t>
  </si>
  <si>
    <t>ESTADO DE RESULTADOS  DEL 01 DE ENERO  AL 31 DE MAYO DE 2020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</si>
  <si>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</si>
  <si>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</si>
  <si>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</si>
  <si>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</si>
  <si>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</si>
  <si>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</si>
  <si>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</si>
  <si>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</si>
  <si>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</si>
  <si>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</si>
  <si>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</si>
  <si>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</si>
  <si>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</si>
  <si>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</si>
  <si>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</si>
  <si>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</si>
  <si>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</si>
  <si>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</si>
  <si>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</si>
  <si>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</si>
  <si>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</si>
  <si>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</si>
  <si>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</si>
  <si>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</si>
  <si>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</si>
  <si>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</si>
  <si>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</si>
  <si>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</si>
  <si>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</si>
  <si>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</si>
  <si>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</si>
  <si>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</si>
  <si>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</si>
  <si>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</si>
  <si>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</si>
  <si>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</si>
  <si>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</si>
  <si>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</si>
  <si>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</si>
  <si>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</si>
  <si>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</si>
  <si>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</si>
  <si>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</si>
  <si>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Edwin René López                                                     Efraín  Alexander Meléndez </t>
  </si>
  <si>
    <t xml:space="preserve">  Gerente de Finanzas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</si>
</sst>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workbookViewId="0">
      <selection activeCell="O22" sqref="O22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112889.90000000001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28147.3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5657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5657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79085.600000000006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3409.6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76869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3044.2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-4237.2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2840.5999999999995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559.9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19.8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2148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212.2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47.1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105.5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30.5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29.1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-99.3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322.8000000000003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263.20000000000027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1305.9000000000001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283.7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361.6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-1737.5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59.6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59.6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116053.30000000002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25473.1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13019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12454.1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94917.700000000012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77241.5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4031.2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13112.2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45212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14062.7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823.4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11747.1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11747.1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916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5013.1000000000004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4467.0999999999995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3572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44.8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321.2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1191.3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132.80000000000001</v>
      </c>
      <c r="M86" s="16"/>
      <c r="N86" s="16"/>
      <c r="O86" s="16"/>
    </row>
    <row r="87" spans="1:15" ht="15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152.19999999999999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1729.7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103.7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58.8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5.9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19.5</v>
      </c>
      <c r="M92" s="16"/>
      <c r="N92" s="16"/>
      <c r="O92" s="16"/>
    </row>
    <row r="93" spans="1:15" ht="15.75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8.6999999999999993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10.8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305.2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486.2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99384.800000000017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16668.5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13000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1718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1718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29.2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791.5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1129.8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1034.2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95.6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16668.5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116053.30000000002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25473.1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13019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12454.1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111</v>
      </c>
      <c r="K128" s="11"/>
      <c r="L128" s="11"/>
      <c r="M128" s="11"/>
      <c r="N128" s="11"/>
      <c r="O128" s="11"/>
    </row>
    <row r="129" spans="1:15" x14ac:dyDescent="0.25">
      <c r="A129" s="9" t="s">
        <v>112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sheetProtection algorithmName="SHA-512" hashValue="0ADqo0xh01dA9FHa1Jnr61RfSCHEpx48vC+xvdNEEnqGfqmNP2UX9GmF/kp6hHq8aDWJ8dbVtpOf81v2IarlRQ==" saltValue="jyD8H9epsydx/QDmiPk9OA==" spinCount="100000" sheet="1" formatCells="0" formatColumns="0" formatRows="0" insertColumns="0" insertRows="0" insertHyperlinks="0" deleteColumns="0" deleteRows="0" sort="0" autoFilter="0" pivotTables="0"/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53DB-2ADC-4F7C-998B-339E9CBE4054}">
  <dimension ref="A1:S77"/>
  <sheetViews>
    <sheetView showGridLines="0" tabSelected="1" zoomScaleNormal="100" workbookViewId="0">
      <selection activeCell="Q20" sqref="Q20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1" t="s">
        <v>115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9" ht="15" customHeight="1" x14ac:dyDescent="0.25">
      <c r="A7" s="21" t="s">
        <v>116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7"/>
      <c r="M7" s="29"/>
      <c r="N7" s="29"/>
      <c r="O7" s="32">
        <f>SUM(N8:N11)</f>
        <v>7391.7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7005.2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82.6</v>
      </c>
      <c r="O9" s="34"/>
    </row>
    <row r="10" spans="1:19" ht="15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3.2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300.7</v>
      </c>
      <c r="O11" s="34"/>
    </row>
    <row r="12" spans="1:19" ht="15" customHeight="1" x14ac:dyDescent="0.25">
      <c r="A12" s="21" t="s">
        <v>121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7"/>
      <c r="M12" s="29"/>
      <c r="N12" s="29"/>
      <c r="O12" s="32">
        <f>SUM(N13:N16)</f>
        <v>154.4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154.4</v>
      </c>
      <c r="O16" s="34"/>
    </row>
    <row r="17" spans="1:16" ht="15" customHeight="1" x14ac:dyDescent="0.25">
      <c r="A17" s="21" t="s">
        <v>125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7"/>
      <c r="M17" s="29"/>
      <c r="N17" s="29"/>
      <c r="O17" s="32">
        <f>SUM(N18:N29)</f>
        <v>124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113.1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3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7.9</v>
      </c>
      <c r="O28" s="34"/>
    </row>
    <row r="29" spans="1:16" ht="20.25" customHeight="1" thickBot="1" x14ac:dyDescent="0.3">
      <c r="A29" s="21" t="s">
        <v>133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7"/>
      <c r="M29" s="29"/>
      <c r="N29" s="29"/>
      <c r="O29" s="37">
        <f>SUM(O7+O12+O17)</f>
        <v>7670.0999999999995</v>
      </c>
    </row>
    <row r="30" spans="1:16" ht="15.75" thickTop="1" x14ac:dyDescent="0.25">
      <c r="O30" s="34"/>
    </row>
    <row r="31" spans="1:16" ht="15" customHeight="1" x14ac:dyDescent="0.25">
      <c r="A31" s="21" t="s">
        <v>134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O31" s="34"/>
    </row>
    <row r="32" spans="1:16" ht="15" customHeight="1" x14ac:dyDescent="0.25">
      <c r="A32" s="21" t="s">
        <v>135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7"/>
      <c r="M32" s="29"/>
      <c r="N32" s="29"/>
      <c r="O32" s="32">
        <f>SUM(N33:N36)</f>
        <v>3260.6000000000004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1864.8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1391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4.8</v>
      </c>
      <c r="O35" s="34"/>
    </row>
    <row r="36" spans="1:16" ht="15" customHeight="1" x14ac:dyDescent="0.25">
      <c r="A36" s="21" t="s">
        <v>139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7"/>
      <c r="M36" s="29"/>
      <c r="N36" s="29"/>
      <c r="O36" s="32">
        <f>SUM(N37:N43)</f>
        <v>24.6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24.6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1" t="s">
        <v>143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7"/>
      <c r="M43" s="29"/>
      <c r="N43" s="29"/>
      <c r="O43" s="32">
        <f>SUM(N44:N47)</f>
        <v>3210.1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1992.8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1101.3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116</v>
      </c>
      <c r="O46" s="34"/>
    </row>
    <row r="47" spans="1:16" ht="15" customHeight="1" x14ac:dyDescent="0.25">
      <c r="A47" s="21" t="s">
        <v>147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7"/>
      <c r="M47" s="29"/>
      <c r="N47" s="29"/>
      <c r="O47" s="32">
        <f>SUM(N48:N55)</f>
        <v>14.299999999999999</v>
      </c>
      <c r="P47" s="27"/>
    </row>
    <row r="48" spans="1:16" ht="15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2.1</v>
      </c>
      <c r="O48" s="34"/>
    </row>
    <row r="49" spans="1:16" ht="15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0.4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8.1999999999999993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3.6</v>
      </c>
      <c r="O54" s="34"/>
    </row>
    <row r="55" spans="1:16" ht="15" customHeight="1" x14ac:dyDescent="0.25">
      <c r="A55" s="21" t="s">
        <v>153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7"/>
      <c r="M55" s="29"/>
      <c r="N55" s="29"/>
      <c r="O55" s="32">
        <f>SUM(N56:N58)</f>
        <v>369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324.5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44.5</v>
      </c>
      <c r="O57" s="34"/>
    </row>
    <row r="58" spans="1:16" ht="15" customHeight="1" x14ac:dyDescent="0.25">
      <c r="A58" s="21" t="s">
        <v>155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7"/>
      <c r="M58" s="29"/>
      <c r="N58" s="29"/>
      <c r="O58" s="39">
        <f>SUM(O32+O36+O43+O47+O55)</f>
        <v>6878.6</v>
      </c>
    </row>
    <row r="59" spans="1:16" x14ac:dyDescent="0.25">
      <c r="O59" s="34"/>
    </row>
    <row r="60" spans="1:16" ht="18" customHeight="1" thickBot="1" x14ac:dyDescent="0.3">
      <c r="A60" s="21" t="s">
        <v>156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7"/>
      <c r="M60" s="29"/>
      <c r="N60" s="29"/>
      <c r="O60" s="37">
        <f>SUM(O7+O12+O17-O32-O36-O43-O47-O55)</f>
        <v>791.49999999999886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1" t="s">
        <v>157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M62" s="11"/>
      <c r="N62" s="11"/>
      <c r="O62" s="41">
        <f>+O60-O61</f>
        <v>791.49999999999886</v>
      </c>
    </row>
    <row r="63" spans="1:16" s="10" customFormat="1" ht="15.75" hidden="1" thickTop="1" x14ac:dyDescent="0.25">
      <c r="M63" s="11"/>
      <c r="N63" s="11"/>
      <c r="O63" s="11"/>
    </row>
    <row r="64" spans="1:16" s="10" customFormat="1" ht="37.5" customHeight="1" thickTop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sheetProtection algorithmName="SHA-512" hashValue="k78C/+FUEZGqYc2xg78SMl58iFfXzRp8sFfx7Y5/MfiLuoIrdNtxZ/OJ7iBtb8KSVuL6/2T9czcAWCuflBAwPA==" saltValue="cBODx75sdTTzwX7rZz817Q==" spinCount="100000" sheet="1" formatCells="0" formatColumns="0" formatRows="0" insertColumns="0" insertRows="0" insertHyperlinks="0" deleteColumns="0" deleteRows="0" sort="0" autoFilter="0" pivotTables="0"/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2020-05-08T20:42:21Z</cp:lastPrinted>
  <dcterms:created xsi:type="dcterms:W3CDTF">2011-03-04T20:56:38Z</dcterms:created>
  <dcterms:modified xsi:type="dcterms:W3CDTF">2020-06-30T16:10:01Z</dcterms:modified>
</cp:coreProperties>
</file>