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16E8649A-E828-422E-A1EE-DB767FED3182}" xr6:coauthVersionLast="45" xr6:coauthVersionMax="45" xr10:uidLastSave="{00000000-0000-0000-0000-000000000000}"/>
  <bookViews>
    <workbookView xWindow="-108" yWindow="-108" windowWidth="23256" windowHeight="12576" tabRatio="360" activeTab="1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65" i="1" l="1"/>
  <c r="K46" i="1" l="1"/>
  <c r="J16" i="2" l="1"/>
  <c r="J23" i="2" s="1"/>
  <c r="K23" i="1" l="1"/>
  <c r="J22" i="2" l="1"/>
  <c r="J27" i="2" l="1"/>
  <c r="J32" i="2" s="1"/>
  <c r="K33" i="1" l="1"/>
  <c r="K34" i="1" l="1"/>
  <c r="K7" i="1" l="1"/>
  <c r="K57" i="1" l="1"/>
  <c r="K66" i="1" l="1"/>
</calcChain>
</file>

<file path=xl/sharedStrings.xml><?xml version="1.0" encoding="utf-8"?>
<sst xmlns="http://schemas.openxmlformats.org/spreadsheetml/2006/main" count="86" uniqueCount="75">
  <si>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</si>
  <si>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</si>
  <si>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</si>
  <si>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</si>
  <si>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</si>
  <si>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</si>
  <si>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</si>
  <si>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</si>
  <si>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</si>
  <si>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</si>
  <si>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</si>
  <si>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</si>
  <si>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</si>
  <si>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</si>
  <si>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</si>
  <si>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</si>
  <si>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</si>
  <si>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</si>
  <si>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</si>
  <si>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</si>
  <si>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</si>
  <si>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</si>
  <si>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</si>
  <si>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</si>
  <si>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</si>
  <si>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</si>
  <si>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</si>
  <si>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</si>
  <si>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</si>
  <si>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</si>
  <si>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</si>
  <si>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</si>
  <si>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</si>
  <si>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</si>
  <si>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</si>
  <si>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</si>
  <si>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</si>
  <si>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</si>
  <si>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</si>
  <si>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</si>
  <si>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</si>
  <si>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</si>
  <si>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</si>
  <si>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</si>
  <si>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</si>
  <si>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</si>
  <si>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</si>
  <si>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</si>
  <si>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</si>
  <si>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</si>
  <si>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</si>
  <si>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</si>
  <si>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</si>
  <si>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</si>
  <si>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</si>
  <si>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</si>
  <si>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</si>
  <si>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</si>
  <si>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</si>
  <si>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</si>
  <si>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</si>
  <si>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</si>
  <si>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</si>
  <si>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</si>
  <si>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</si>
  <si>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</si>
  <si>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>Al 28 de febrero de 2020</t>
  </si>
  <si>
    <t>Por los períodos terminados del 1 de enero  al 28 de febrero de 2020</t>
  </si>
  <si>
    <t>Lic. Mynor José Gil Arévalo</t>
  </si>
  <si>
    <t>Lic. Jessica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</si>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</sst>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Museo Sans 100"/>
      <family val="3"/>
    </font>
    <font>
      <sz val="9"/>
      <name val="Museo Sans 100"/>
      <family val="3"/>
    </font>
    <font>
      <b/>
      <sz val="9"/>
      <name val="Museo Sans 100"/>
      <family val="3"/>
    </font>
    <font>
      <sz val="9"/>
      <color rgb="FFFF0000"/>
      <name val="Museo Sans 100"/>
      <family val="3"/>
    </font>
    <font>
      <b/>
      <sz val="9"/>
      <color theme="0"/>
      <name val="Museo Sans 100"/>
      <family val="3"/>
    </font>
    <font>
      <sz val="9"/>
      <color theme="0"/>
      <name val="Museo Sans 100"/>
      <family val="3"/>
    </font>
    <font>
      <b/>
      <u/>
      <sz val="9"/>
      <name val="Museo Sans 100"/>
      <family val="3"/>
    </font>
    <font>
      <b/>
      <i/>
      <u/>
      <sz val="9"/>
      <name val="Museo Sans 100"/>
      <family val="3"/>
    </font>
    <font>
      <i/>
      <sz val="9"/>
      <name val="Museo Sans 100"/>
      <family val="3"/>
    </font>
    <font>
      <sz val="7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4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0" fontId="80" fillId="0" borderId="0" xfId="42" applyNumberFormat="1" applyFont="1" applyFill="1" applyAlignment="1">
      <alignment horizontal="center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0" fontId="80" fillId="23" borderId="0" xfId="42" applyNumberFormat="1" applyFont="1" applyFill="1" applyAlignment="1">
      <alignment horizontal="center"/>
    </xf>
    <xf numFmtId="3" fontId="82" fillId="23" borderId="0" xfId="42" applyNumberFormat="1" applyFont="1" applyFill="1"/>
    <xf numFmtId="0" fontId="82" fillId="23" borderId="0" xfId="42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0" fontId="80" fillId="0" borderId="9" xfId="42" applyNumberFormat="1" applyFont="1" applyFill="1" applyBorder="1" applyAlignment="1">
      <alignment horizontal="center"/>
    </xf>
    <xf numFmtId="3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0" fontId="81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0" fontId="80" fillId="0" borderId="0" xfId="42" applyFont="1" applyAlignment="1">
      <alignment vertical="center"/>
    </xf>
    <xf numFmtId="41" fontId="80" fillId="0" borderId="0" xfId="0" applyNumberFormat="1" applyFont="1" applyFill="1" applyBorder="1" applyAlignment="1">
      <alignment vertical="center"/>
    </xf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165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165" fontId="80" fillId="0" borderId="12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39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0" fontId="80" fillId="23" borderId="0" xfId="0" applyFont="1" applyFill="1" applyAlignment="1">
      <alignment horizontal="left"/>
    </xf>
    <xf numFmtId="37" fontId="81" fillId="23" borderId="0" xfId="42" applyNumberFormat="1" applyFont="1" applyFill="1"/>
    <xf numFmtId="166" fontId="80" fillId="23" borderId="0" xfId="185" applyFont="1" applyFill="1" applyAlignment="1"/>
    <xf numFmtId="0" fontId="80" fillId="23" borderId="0" xfId="186" applyFont="1" applyFill="1" applyAlignment="1"/>
    <xf numFmtId="0" fontId="80" fillId="23" borderId="0" xfId="42" applyFont="1" applyFill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0" fontId="80" fillId="23" borderId="0" xfId="42" applyFont="1" applyFill="1" applyAlignment="1">
      <alignment horizontal="left" vertical="center" wrapText="1"/>
    </xf>
    <xf numFmtId="0" fontId="81" fillId="0" borderId="0" xfId="42" applyFont="1" applyFill="1" applyAlignment="1">
      <alignment horizontal="left"/>
    </xf>
    <xf numFmtId="2" fontId="88" fillId="23" borderId="22" xfId="187" applyNumberFormat="1" applyFont="1" applyFill="1" applyBorder="1" applyAlignment="1">
      <alignment horizontal="center" vertical="center" wrapText="1"/>
    </xf>
    <xf numFmtId="2" fontId="88" fillId="23" borderId="0" xfId="187" applyNumberFormat="1" applyFont="1" applyFill="1" applyBorder="1" applyAlignment="1">
      <alignment horizontal="center" vertical="center" wrapText="1"/>
    </xf>
    <xf numFmtId="2" fontId="88" fillId="23" borderId="18" xfId="187" applyNumberFormat="1" applyFont="1" applyFill="1" applyBorder="1" applyAlignment="1">
      <alignment horizontal="center" vertical="center" wrapText="1"/>
    </xf>
    <xf numFmtId="2" fontId="88" fillId="23" borderId="23" xfId="187" applyNumberFormat="1" applyFont="1" applyFill="1" applyBorder="1" applyAlignment="1">
      <alignment horizontal="center" vertical="center" wrapText="1"/>
    </xf>
    <xf numFmtId="2" fontId="88" fillId="23" borderId="24" xfId="187" applyNumberFormat="1" applyFont="1" applyFill="1" applyBorder="1" applyAlignment="1">
      <alignment horizontal="center" vertical="center" wrapText="1"/>
    </xf>
    <xf numFmtId="2" fontId="88" fillId="23" borderId="20" xfId="187" applyNumberFormat="1" applyFont="1" applyFill="1" applyBorder="1" applyAlignment="1">
      <alignment horizontal="center" vertical="center" wrapText="1"/>
    </xf>
    <xf numFmtId="2" fontId="88" fillId="23" borderId="25" xfId="187" applyNumberFormat="1" applyFont="1" applyFill="1" applyBorder="1" applyAlignment="1">
      <alignment horizontal="center" vertical="center" wrapText="1"/>
    </xf>
    <xf numFmtId="2" fontId="88" fillId="23" borderId="12" xfId="187" applyNumberFormat="1" applyFont="1" applyFill="1" applyBorder="1" applyAlignment="1">
      <alignment horizontal="center" vertical="center" wrapText="1"/>
    </xf>
    <xf numFmtId="2" fontId="88" fillId="23" borderId="21" xfId="187" applyNumberFormat="1" applyFont="1" applyFill="1" applyBorder="1" applyAlignment="1">
      <alignment horizontal="center" vertical="center" wrapText="1"/>
    </xf>
    <xf numFmtId="0" fontId="88" fillId="23" borderId="22" xfId="187" applyFont="1" applyFill="1" applyBorder="1" applyAlignment="1">
      <alignment horizontal="center" vertical="center" wrapText="1"/>
    </xf>
    <xf numFmtId="0" fontId="88" fillId="23" borderId="0" xfId="187" applyFont="1" applyFill="1" applyBorder="1" applyAlignment="1">
      <alignment horizontal="center" vertical="center" wrapText="1"/>
    </xf>
    <xf numFmtId="0" fontId="88" fillId="23" borderId="18" xfId="187" applyFont="1" applyFill="1" applyBorder="1" applyAlignment="1">
      <alignment horizontal="center" vertical="center" wrapText="1"/>
    </xf>
    <xf numFmtId="0" fontId="88" fillId="23" borderId="23" xfId="187" applyFont="1" applyFill="1" applyBorder="1" applyAlignment="1">
      <alignment horizontal="center" vertical="center" wrapText="1"/>
    </xf>
    <xf numFmtId="0" fontId="88" fillId="23" borderId="24" xfId="187" applyFont="1" applyFill="1" applyBorder="1" applyAlignment="1">
      <alignment horizontal="center" vertical="center" wrapText="1"/>
    </xf>
    <xf numFmtId="0" fontId="88" fillId="23" borderId="20" xfId="187" applyFont="1" applyFill="1" applyBorder="1" applyAlignment="1">
      <alignment horizontal="center" vertical="center" wrapText="1"/>
    </xf>
    <xf numFmtId="0" fontId="88" fillId="23" borderId="25" xfId="187" applyFont="1" applyFill="1" applyBorder="1" applyAlignment="1">
      <alignment horizontal="center" vertical="center" wrapText="1"/>
    </xf>
    <xf numFmtId="0" fontId="88" fillId="23" borderId="12" xfId="187" applyFont="1" applyFill="1" applyBorder="1" applyAlignment="1">
      <alignment horizontal="center" vertical="center" wrapText="1"/>
    </xf>
    <xf numFmtId="0" fontId="88" fillId="23" borderId="21" xfId="187" applyFont="1" applyFill="1" applyBorder="1" applyAlignment="1">
      <alignment horizontal="center" vertical="center" wrapText="1"/>
    </xf>
    <xf numFmtId="0" fontId="81" fillId="0" borderId="0" xfId="0" applyFont="1"/>
    <xf numFmtId="0" fontId="80" fillId="0" borderId="0" xfId="0" applyFont="1" applyAlignment="1">
      <alignment horizontal="left"/>
    </xf>
    <xf numFmtId="0" fontId="89" fillId="0" borderId="0" xfId="42" applyFont="1"/>
    <xf numFmtId="0" fontId="34" fillId="0" borderId="0" xfId="42" applyFont="1"/>
    <xf numFmtId="0" fontId="90" fillId="0" borderId="0" xfId="42" applyFont="1"/>
    <xf numFmtId="0" fontId="89" fillId="0" borderId="0" xfId="42" applyFont="1" applyAlignment="1">
      <alignment horizontal="center"/>
    </xf>
    <xf numFmtId="0" fontId="90" fillId="0" borderId="0" xfId="42" applyFont="1" applyAlignment="1">
      <alignment horizontal="center"/>
    </xf>
    <xf numFmtId="170" fontId="84" fillId="23" borderId="0" xfId="42" applyNumberFormat="1" applyFont="1" applyFill="1"/>
    <xf numFmtId="0" fontId="91" fillId="0" borderId="0" xfId="42" applyFont="1"/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373380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4"/>
  <sheetViews>
    <sheetView showGridLines="0" topLeftCell="A10" zoomScaleNormal="100" workbookViewId="0">
      <selection activeCell="A8" sqref="A8"/>
    </sheetView>
  </sheetViews>
  <sheetFormatPr baseColWidth="10" defaultColWidth="10.6640625" defaultRowHeight="13.65" customHeight="1"/>
  <cols>
    <col min="1" max="1" width="1.33203125" style="2" customWidth="1"/>
    <col min="2" max="2" width="2.33203125" style="2" customWidth="1"/>
    <col min="3" max="3" width="2" style="2" customWidth="1"/>
    <col min="4" max="4" width="1.6640625" style="2" customWidth="1"/>
    <col min="5" max="5" width="1.5546875" style="2" customWidth="1"/>
    <col min="6" max="6" width="1.6640625" style="2" customWidth="1"/>
    <col min="7" max="7" width="1.44140625" style="2" customWidth="1"/>
    <col min="8" max="8" width="56.44140625" style="2" customWidth="1"/>
    <col min="9" max="9" width="5.44140625" style="3" customWidth="1"/>
    <col min="10" max="10" width="3.6640625" style="4" customWidth="1"/>
    <col min="11" max="11" width="13.44140625" style="5" customWidth="1"/>
    <col min="12" max="12" width="4" style="2" customWidth="1"/>
    <col min="13" max="16384" width="10.6640625" style="2"/>
  </cols>
  <sheetData>
    <row r="1" spans="1:12" ht="15" customHeight="1">
      <c r="A1" s="1"/>
      <c r="L1" s="6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2" t="s">
        <v>33</v>
      </c>
      <c r="B3" s="8"/>
      <c r="C3" s="8"/>
      <c r="D3" s="8"/>
      <c r="E3" s="8"/>
      <c r="F3" s="8"/>
      <c r="G3" s="8"/>
    </row>
    <row r="4" spans="1:12" ht="15" customHeight="1">
      <c r="A4" s="9" t="s">
        <v>0</v>
      </c>
      <c r="I4" s="10"/>
      <c r="J4" s="11"/>
      <c r="K4" s="12"/>
      <c r="L4" s="13"/>
    </row>
    <row r="5" spans="1:12" ht="15" customHeight="1">
      <c r="A5" s="14" t="s">
        <v>49</v>
      </c>
      <c r="I5" s="10"/>
      <c r="J5" s="11"/>
      <c r="K5" s="12"/>
      <c r="L5" s="13"/>
    </row>
    <row r="6" spans="1:12" ht="5.0999999999999996" customHeight="1">
      <c r="A6" s="8"/>
      <c r="I6" s="10"/>
      <c r="J6" s="11"/>
      <c r="K6" s="12"/>
      <c r="L6" s="13"/>
    </row>
    <row r="7" spans="1:12" ht="15" customHeight="1">
      <c r="A7" s="9" t="s">
        <v>66</v>
      </c>
      <c r="B7" s="8"/>
      <c r="C7" s="8"/>
      <c r="D7" s="8"/>
      <c r="E7" s="8"/>
      <c r="F7" s="8"/>
      <c r="G7" s="8"/>
      <c r="H7" s="8"/>
      <c r="I7" s="10"/>
      <c r="J7" s="11"/>
      <c r="K7" s="15">
        <f>(K23-K18)/K46</f>
        <v>1.2813123651746763</v>
      </c>
      <c r="L7" s="16"/>
    </row>
    <row r="8" spans="1:12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1"/>
      <c r="K8" s="15"/>
      <c r="L8" s="16"/>
    </row>
    <row r="9" spans="1:12" ht="15" customHeight="1">
      <c r="A9" s="8" t="s">
        <v>1</v>
      </c>
      <c r="B9" s="8"/>
      <c r="C9" s="8"/>
      <c r="D9" s="8"/>
      <c r="E9" s="8"/>
      <c r="F9" s="8"/>
      <c r="G9" s="8"/>
      <c r="H9" s="8"/>
      <c r="I9" s="10"/>
      <c r="J9" s="11"/>
      <c r="K9" s="17"/>
      <c r="L9" s="18"/>
    </row>
    <row r="10" spans="1:12" ht="15" customHeight="1" thickBot="1"/>
    <row r="11" spans="1:12" ht="15" customHeight="1" thickTop="1">
      <c r="A11" s="19"/>
      <c r="B11" s="19"/>
      <c r="C11" s="19"/>
      <c r="D11" s="19"/>
      <c r="E11" s="19"/>
      <c r="F11" s="19"/>
      <c r="G11" s="19"/>
      <c r="H11" s="19"/>
      <c r="I11" s="20"/>
      <c r="J11" s="21"/>
      <c r="K11" s="22"/>
      <c r="L11" s="19"/>
    </row>
    <row r="12" spans="1:12" ht="13.65" customHeight="1">
      <c r="I12" s="23"/>
      <c r="J12" s="23"/>
      <c r="K12" s="24">
        <v>2020</v>
      </c>
      <c r="L12" s="25"/>
    </row>
    <row r="13" spans="1:12" ht="13.65" customHeight="1">
      <c r="A13" s="26" t="s">
        <v>2</v>
      </c>
      <c r="I13" s="23"/>
      <c r="J13" s="23"/>
      <c r="K13" s="27" t="s">
        <v>20</v>
      </c>
      <c r="L13" s="28"/>
    </row>
    <row r="14" spans="1:12" s="30" customFormat="1" ht="13.65" customHeight="1">
      <c r="A14" s="29" t="s">
        <v>34</v>
      </c>
      <c r="I14" s="31"/>
      <c r="J14" s="31"/>
      <c r="K14" s="32"/>
      <c r="L14" s="33"/>
    </row>
    <row r="15" spans="1:12" ht="13.65" customHeight="1">
      <c r="A15" s="34"/>
      <c r="B15" s="35" t="s">
        <v>21</v>
      </c>
      <c r="C15" s="35"/>
      <c r="D15" s="35"/>
      <c r="E15" s="35"/>
      <c r="F15" s="35"/>
      <c r="G15" s="35"/>
      <c r="H15" s="35"/>
      <c r="I15" s="36"/>
      <c r="J15" s="36"/>
      <c r="K15" s="5">
        <v>37540424</v>
      </c>
      <c r="L15" s="37"/>
    </row>
    <row r="16" spans="1:12" ht="13.65" customHeight="1">
      <c r="A16" s="39"/>
      <c r="B16" s="40" t="s">
        <v>56</v>
      </c>
      <c r="C16" s="40"/>
      <c r="D16" s="40"/>
      <c r="E16" s="40"/>
      <c r="F16" s="40"/>
      <c r="G16" s="40"/>
      <c r="H16" s="40"/>
      <c r="I16" s="41"/>
      <c r="J16" s="41"/>
      <c r="K16" s="5">
        <v>18781764.199999999</v>
      </c>
      <c r="L16" s="37"/>
    </row>
    <row r="17" spans="1:12" ht="13.65" customHeight="1">
      <c r="A17" s="39"/>
      <c r="B17" s="40" t="s">
        <v>55</v>
      </c>
      <c r="C17" s="40"/>
      <c r="D17" s="40"/>
      <c r="E17" s="40"/>
      <c r="F17" s="40"/>
      <c r="G17" s="40"/>
      <c r="H17" s="40"/>
      <c r="I17" s="41"/>
      <c r="J17" s="41"/>
      <c r="L17" s="37"/>
    </row>
    <row r="18" spans="1:12" ht="13.65" customHeight="1">
      <c r="A18" s="39"/>
      <c r="C18" s="40" t="s">
        <v>16</v>
      </c>
      <c r="D18" s="40"/>
      <c r="E18" s="40"/>
      <c r="F18" s="40"/>
      <c r="G18" s="40"/>
      <c r="H18" s="40"/>
      <c r="I18" s="41"/>
      <c r="J18" s="41"/>
      <c r="K18" s="5">
        <v>573631.5</v>
      </c>
      <c r="L18" s="37"/>
    </row>
    <row r="19" spans="1:12" ht="13.65" customHeight="1">
      <c r="A19" s="39"/>
      <c r="C19" s="115" t="s">
        <v>57</v>
      </c>
      <c r="D19" s="115"/>
      <c r="E19" s="115"/>
      <c r="F19" s="115"/>
      <c r="G19" s="115"/>
      <c r="H19" s="115"/>
      <c r="I19" s="115"/>
      <c r="J19" s="41"/>
      <c r="K19" s="5">
        <v>25739281.490000002</v>
      </c>
      <c r="L19" s="37"/>
    </row>
    <row r="20" spans="1:12" ht="13.65" customHeight="1">
      <c r="A20" s="39"/>
      <c r="B20" s="40" t="s">
        <v>58</v>
      </c>
      <c r="C20" s="40"/>
      <c r="D20" s="40"/>
      <c r="E20" s="40"/>
      <c r="F20" s="40"/>
      <c r="G20" s="40"/>
      <c r="H20" s="40"/>
      <c r="I20" s="41"/>
      <c r="J20" s="41"/>
      <c r="K20" s="5">
        <v>1921685.7000000002</v>
      </c>
      <c r="L20" s="37"/>
    </row>
    <row r="21" spans="1:12" ht="13.65" customHeight="1">
      <c r="A21" s="34"/>
      <c r="B21" s="40" t="s">
        <v>59</v>
      </c>
      <c r="C21" s="40"/>
      <c r="D21" s="40"/>
      <c r="E21" s="40"/>
      <c r="F21" s="40"/>
      <c r="G21" s="40"/>
      <c r="H21" s="40"/>
      <c r="I21" s="41"/>
      <c r="J21" s="41"/>
      <c r="K21" s="43">
        <v>7159030.1999999993</v>
      </c>
      <c r="L21" s="37"/>
    </row>
    <row r="22" spans="1:12" ht="13.65" customHeight="1">
      <c r="A22" s="34"/>
      <c r="B22" s="40" t="s">
        <v>3</v>
      </c>
      <c r="C22" s="40"/>
      <c r="D22" s="40"/>
      <c r="E22" s="40"/>
      <c r="F22" s="40"/>
      <c r="G22" s="40"/>
      <c r="H22" s="40"/>
      <c r="I22" s="44"/>
      <c r="J22" s="44"/>
      <c r="K22" s="45">
        <v>5349954.8</v>
      </c>
      <c r="L22" s="37"/>
    </row>
    <row r="23" spans="1:12" ht="13.65" customHeight="1">
      <c r="A23" s="116" t="s">
        <v>35</v>
      </c>
      <c r="B23" s="116"/>
      <c r="C23" s="116"/>
      <c r="D23" s="116"/>
      <c r="E23" s="116"/>
      <c r="F23" s="116"/>
      <c r="G23" s="116"/>
      <c r="H23" s="116"/>
      <c r="I23" s="4"/>
      <c r="K23" s="38">
        <f>SUM(K15:K22)</f>
        <v>97065771.890000001</v>
      </c>
      <c r="L23" s="47"/>
    </row>
    <row r="24" spans="1:12" ht="4.95" customHeight="1">
      <c r="A24" s="48"/>
      <c r="I24" s="4"/>
      <c r="K24" s="49"/>
      <c r="L24" s="33"/>
    </row>
    <row r="25" spans="1:12" s="48" customFormat="1" ht="13.65" customHeight="1">
      <c r="A25" s="48" t="s">
        <v>36</v>
      </c>
      <c r="I25" s="51"/>
      <c r="J25" s="51"/>
      <c r="K25" s="52"/>
      <c r="L25" s="53"/>
    </row>
    <row r="26" spans="1:12" s="48" customFormat="1" ht="13.65" customHeight="1">
      <c r="A26" s="2"/>
      <c r="B26" s="35" t="s">
        <v>60</v>
      </c>
      <c r="C26" s="54"/>
      <c r="D26" s="54"/>
      <c r="E26" s="54"/>
      <c r="F26" s="54"/>
      <c r="G26" s="54"/>
      <c r="H26" s="54"/>
      <c r="I26" s="55"/>
      <c r="J26" s="56"/>
      <c r="K26" s="38">
        <v>390328309</v>
      </c>
      <c r="L26" s="57"/>
    </row>
    <row r="27" spans="1:12" s="48" customFormat="1" ht="13.65" customHeight="1">
      <c r="A27" s="2"/>
      <c r="B27" s="35" t="s">
        <v>15</v>
      </c>
      <c r="C27" s="54"/>
      <c r="D27" s="54"/>
      <c r="E27" s="54"/>
      <c r="F27" s="54"/>
      <c r="G27" s="54"/>
      <c r="H27" s="54"/>
      <c r="I27" s="55"/>
      <c r="J27" s="56"/>
      <c r="K27" s="38">
        <v>2974779</v>
      </c>
      <c r="L27" s="57"/>
    </row>
    <row r="28" spans="1:12" s="48" customFormat="1" ht="13.65" customHeight="1">
      <c r="A28" s="2"/>
      <c r="B28" s="35" t="s">
        <v>32</v>
      </c>
      <c r="C28" s="54"/>
      <c r="D28" s="54"/>
      <c r="E28" s="54"/>
      <c r="F28" s="54"/>
      <c r="G28" s="54"/>
      <c r="H28" s="54"/>
      <c r="I28" s="55"/>
      <c r="J28" s="56"/>
      <c r="K28" s="38">
        <v>43055058</v>
      </c>
      <c r="L28" s="57"/>
    </row>
    <row r="29" spans="1:12" s="48" customFormat="1" ht="13.65" customHeight="1">
      <c r="A29" s="34"/>
      <c r="B29" s="35" t="s">
        <v>59</v>
      </c>
      <c r="C29" s="35"/>
      <c r="D29" s="35"/>
      <c r="E29" s="35"/>
      <c r="F29" s="35"/>
      <c r="G29" s="35"/>
      <c r="H29" s="35"/>
      <c r="I29" s="58"/>
      <c r="J29" s="58"/>
      <c r="K29" s="38">
        <v>15383328</v>
      </c>
      <c r="L29" s="59"/>
    </row>
    <row r="30" spans="1:12" ht="13.65" customHeight="1">
      <c r="A30" s="8"/>
      <c r="B30" s="35" t="s">
        <v>58</v>
      </c>
      <c r="C30" s="35"/>
      <c r="D30" s="35"/>
      <c r="E30" s="35"/>
      <c r="F30" s="35"/>
      <c r="G30" s="35"/>
      <c r="H30" s="35"/>
      <c r="I30" s="55"/>
      <c r="J30" s="55"/>
      <c r="K30" s="38">
        <v>13383444.799999999</v>
      </c>
      <c r="L30" s="59"/>
    </row>
    <row r="31" spans="1:12" ht="13.65" customHeight="1">
      <c r="A31" s="8"/>
      <c r="B31" s="35" t="s">
        <v>61</v>
      </c>
      <c r="C31" s="35"/>
      <c r="D31" s="35"/>
      <c r="E31" s="35"/>
      <c r="F31" s="35"/>
      <c r="G31" s="35"/>
      <c r="H31" s="35"/>
      <c r="I31" s="55"/>
      <c r="J31" s="55"/>
      <c r="K31" s="38">
        <v>231840581</v>
      </c>
      <c r="L31" s="59"/>
    </row>
    <row r="32" spans="1:12" ht="13.65" customHeight="1">
      <c r="A32" s="8"/>
      <c r="B32" s="35" t="s">
        <v>52</v>
      </c>
      <c r="C32" s="35"/>
      <c r="D32" s="35"/>
      <c r="E32" s="35"/>
      <c r="F32" s="35"/>
      <c r="G32" s="35"/>
      <c r="H32" s="35"/>
      <c r="I32" s="55"/>
      <c r="J32" s="55"/>
      <c r="K32" s="61">
        <v>2026843</v>
      </c>
      <c r="L32" s="59"/>
    </row>
    <row r="33" spans="1:12" ht="13.65" customHeight="1">
      <c r="A33" s="116" t="s">
        <v>37</v>
      </c>
      <c r="B33" s="116"/>
      <c r="C33" s="116"/>
      <c r="D33" s="116"/>
      <c r="E33" s="116"/>
      <c r="F33" s="116"/>
      <c r="G33" s="116"/>
      <c r="H33" s="116"/>
      <c r="I33" s="4"/>
      <c r="K33" s="42">
        <f>SUM(K26:K32)</f>
        <v>698992342.79999995</v>
      </c>
      <c r="L33" s="33"/>
    </row>
    <row r="34" spans="1:12" ht="13.65" customHeight="1" thickBot="1">
      <c r="A34" s="116" t="s">
        <v>38</v>
      </c>
      <c r="B34" s="116"/>
      <c r="C34" s="116"/>
      <c r="D34" s="116"/>
      <c r="E34" s="116"/>
      <c r="F34" s="116"/>
      <c r="G34" s="116"/>
      <c r="H34" s="116"/>
      <c r="I34" s="4"/>
      <c r="K34" s="62">
        <f>+K23+K33</f>
        <v>796058114.68999994</v>
      </c>
      <c r="L34" s="33"/>
    </row>
    <row r="35" spans="1:12" ht="4.95" customHeight="1" thickTop="1">
      <c r="A35" s="48"/>
      <c r="I35" s="4"/>
      <c r="K35" s="33"/>
      <c r="L35" s="33"/>
    </row>
    <row r="36" spans="1:12" ht="13.65" customHeight="1">
      <c r="A36" s="63" t="s">
        <v>4</v>
      </c>
      <c r="I36" s="4"/>
      <c r="K36" s="64"/>
      <c r="L36" s="64"/>
    </row>
    <row r="37" spans="1:12" ht="13.65" customHeight="1">
      <c r="A37" s="48" t="s">
        <v>19</v>
      </c>
      <c r="I37" s="4"/>
      <c r="K37" s="50"/>
      <c r="L37" s="64"/>
    </row>
    <row r="38" spans="1:12" ht="13.65" customHeight="1">
      <c r="B38" s="35" t="s">
        <v>5</v>
      </c>
      <c r="C38" s="35"/>
      <c r="D38" s="35"/>
      <c r="E38" s="35"/>
      <c r="F38" s="35"/>
      <c r="G38" s="35"/>
      <c r="H38" s="35"/>
      <c r="I38" s="55"/>
      <c r="J38" s="55"/>
      <c r="K38" s="38">
        <v>1993102.6</v>
      </c>
      <c r="L38" s="65"/>
    </row>
    <row r="39" spans="1:12" ht="13.65" customHeight="1">
      <c r="A39" s="34"/>
      <c r="B39" s="35" t="s">
        <v>13</v>
      </c>
      <c r="C39" s="40"/>
      <c r="D39" s="40"/>
      <c r="E39" s="40"/>
      <c r="F39" s="40"/>
      <c r="G39" s="40"/>
      <c r="H39" s="40"/>
      <c r="I39" s="66"/>
      <c r="J39" s="66"/>
      <c r="K39" s="42">
        <v>20115732.109999999</v>
      </c>
      <c r="L39" s="67"/>
    </row>
    <row r="40" spans="1:12" ht="13.65" customHeight="1">
      <c r="A40" s="34"/>
      <c r="B40" s="35" t="s">
        <v>29</v>
      </c>
      <c r="C40" s="35"/>
      <c r="D40" s="35"/>
      <c r="E40" s="35"/>
      <c r="F40" s="35"/>
      <c r="G40" s="35"/>
      <c r="H40" s="35"/>
      <c r="I40" s="55"/>
      <c r="J40" s="55"/>
      <c r="K40" s="42">
        <v>1079978.9000000001</v>
      </c>
      <c r="L40" s="67"/>
    </row>
    <row r="41" spans="1:12" ht="13.65" customHeight="1">
      <c r="A41" s="34"/>
      <c r="B41" s="35" t="s">
        <v>24</v>
      </c>
      <c r="C41" s="35"/>
      <c r="D41" s="35"/>
      <c r="E41" s="35"/>
      <c r="F41" s="35"/>
      <c r="G41" s="35"/>
      <c r="H41" s="35"/>
      <c r="I41" s="55"/>
      <c r="J41" s="55"/>
      <c r="K41" s="38">
        <v>25339052</v>
      </c>
      <c r="L41" s="67"/>
    </row>
    <row r="42" spans="1:12" ht="13.65" customHeight="1">
      <c r="A42" s="34"/>
      <c r="B42" s="35" t="s">
        <v>27</v>
      </c>
      <c r="C42" s="35"/>
      <c r="D42" s="35"/>
      <c r="E42" s="35"/>
      <c r="F42" s="35"/>
      <c r="G42" s="35"/>
      <c r="H42" s="35"/>
      <c r="I42" s="55"/>
      <c r="J42" s="55"/>
      <c r="K42" s="38">
        <v>13553535.299999999</v>
      </c>
      <c r="L42" s="67"/>
    </row>
    <row r="43" spans="1:12" ht="13.65" customHeight="1">
      <c r="A43" s="34"/>
      <c r="B43" s="35" t="s">
        <v>62</v>
      </c>
      <c r="C43" s="35"/>
      <c r="D43" s="35"/>
      <c r="E43" s="35"/>
      <c r="F43" s="35"/>
      <c r="G43" s="35"/>
      <c r="H43" s="35"/>
      <c r="I43" s="55"/>
      <c r="J43" s="55"/>
      <c r="K43" s="38">
        <v>7000000</v>
      </c>
      <c r="L43" s="67"/>
    </row>
    <row r="44" spans="1:12" ht="13.65" customHeight="1">
      <c r="A44" s="34"/>
      <c r="B44" s="35" t="s">
        <v>50</v>
      </c>
      <c r="C44" s="35"/>
      <c r="D44" s="35"/>
      <c r="E44" s="35"/>
      <c r="F44" s="35"/>
      <c r="G44" s="35"/>
      <c r="H44" s="35"/>
      <c r="I44" s="55"/>
      <c r="J44" s="55"/>
      <c r="K44" s="38">
        <v>533760.13</v>
      </c>
      <c r="L44" s="67"/>
    </row>
    <row r="45" spans="1:12" ht="13.65" customHeight="1">
      <c r="A45" s="34"/>
      <c r="B45" s="35" t="s">
        <v>17</v>
      </c>
      <c r="C45" s="35"/>
      <c r="D45" s="35"/>
      <c r="E45" s="35"/>
      <c r="F45" s="35"/>
      <c r="G45" s="35"/>
      <c r="H45" s="35"/>
      <c r="I45" s="55"/>
      <c r="J45" s="55"/>
      <c r="K45" s="46">
        <v>5692112.1999999993</v>
      </c>
      <c r="L45" s="59"/>
    </row>
    <row r="46" spans="1:12" ht="13.65" customHeight="1">
      <c r="A46" s="116" t="s">
        <v>39</v>
      </c>
      <c r="B46" s="116"/>
      <c r="C46" s="116"/>
      <c r="D46" s="116"/>
      <c r="E46" s="116"/>
      <c r="F46" s="116"/>
      <c r="G46" s="116"/>
      <c r="H46" s="116"/>
      <c r="I46" s="4"/>
      <c r="K46" s="42">
        <f>SUM(K38:K45)</f>
        <v>75307273.239999995</v>
      </c>
      <c r="L46" s="33"/>
    </row>
    <row r="47" spans="1:12" ht="4.95" customHeight="1">
      <c r="A47" s="48"/>
      <c r="I47" s="4"/>
      <c r="K47" s="49"/>
      <c r="L47" s="33"/>
    </row>
    <row r="48" spans="1:12" ht="13.65" customHeight="1">
      <c r="A48" s="48" t="s">
        <v>40</v>
      </c>
      <c r="I48" s="4"/>
      <c r="K48" s="50"/>
      <c r="L48" s="33"/>
    </row>
    <row r="49" spans="1:12" ht="13.65" customHeight="1">
      <c r="B49" s="68" t="s">
        <v>63</v>
      </c>
      <c r="C49" s="35"/>
      <c r="D49" s="35"/>
      <c r="E49" s="35"/>
      <c r="F49" s="35"/>
      <c r="G49" s="35"/>
      <c r="H49" s="35"/>
      <c r="I49" s="55"/>
      <c r="J49" s="55"/>
      <c r="K49" s="38">
        <v>7698934</v>
      </c>
      <c r="L49" s="59"/>
    </row>
    <row r="50" spans="1:12" ht="13.65" customHeight="1">
      <c r="B50" s="68" t="s">
        <v>28</v>
      </c>
      <c r="C50" s="35"/>
      <c r="D50" s="35"/>
      <c r="E50" s="35"/>
      <c r="F50" s="35"/>
      <c r="G50" s="35"/>
      <c r="H50" s="35"/>
      <c r="I50" s="55"/>
      <c r="J50" s="55"/>
      <c r="K50" s="38">
        <v>206829156</v>
      </c>
      <c r="L50" s="59"/>
    </row>
    <row r="51" spans="1:12" ht="13.65" customHeight="1">
      <c r="B51" s="68" t="s">
        <v>64</v>
      </c>
      <c r="C51" s="35"/>
      <c r="D51" s="35"/>
      <c r="E51" s="35"/>
      <c r="F51" s="35"/>
      <c r="G51" s="35"/>
      <c r="H51" s="35"/>
      <c r="I51" s="55"/>
      <c r="J51" s="55"/>
      <c r="K51" s="38">
        <v>4351486.5999999996</v>
      </c>
      <c r="L51" s="59"/>
    </row>
    <row r="52" spans="1:12" ht="13.65" customHeight="1">
      <c r="B52" s="35" t="s">
        <v>62</v>
      </c>
      <c r="C52" s="35"/>
      <c r="D52" s="35"/>
      <c r="E52" s="35"/>
      <c r="F52" s="35"/>
      <c r="G52" s="35"/>
      <c r="H52" s="35"/>
      <c r="I52" s="55"/>
      <c r="J52" s="55"/>
      <c r="K52" s="69">
        <v>0</v>
      </c>
      <c r="L52" s="59"/>
    </row>
    <row r="53" spans="1:12" ht="13.65" customHeight="1">
      <c r="B53" s="68" t="s">
        <v>50</v>
      </c>
      <c r="C53" s="35"/>
      <c r="D53" s="35"/>
      <c r="E53" s="35"/>
      <c r="F53" s="35"/>
      <c r="G53" s="35"/>
      <c r="H53" s="35"/>
      <c r="I53" s="55"/>
      <c r="J53" s="55"/>
      <c r="K53" s="38">
        <v>898953</v>
      </c>
      <c r="L53" s="59"/>
    </row>
    <row r="54" spans="1:12" ht="13.65" customHeight="1">
      <c r="B54" s="68" t="s">
        <v>24</v>
      </c>
      <c r="C54" s="35"/>
      <c r="D54" s="35"/>
      <c r="E54" s="35"/>
      <c r="F54" s="35"/>
      <c r="G54" s="35"/>
      <c r="H54" s="35"/>
      <c r="I54" s="55"/>
      <c r="J54" s="55"/>
      <c r="K54" s="61">
        <v>8000000</v>
      </c>
      <c r="L54" s="59"/>
    </row>
    <row r="55" spans="1:12" ht="13.65" customHeight="1">
      <c r="A55" s="116" t="s">
        <v>41</v>
      </c>
      <c r="B55" s="116"/>
      <c r="C55" s="116"/>
      <c r="D55" s="116"/>
      <c r="E55" s="116"/>
      <c r="F55" s="116"/>
      <c r="G55" s="116"/>
      <c r="H55" s="116"/>
      <c r="I55" s="4"/>
      <c r="K55" s="38">
        <f>SUM(K49:K54)</f>
        <v>227778529.59999999</v>
      </c>
      <c r="L55" s="64"/>
    </row>
    <row r="56" spans="1:12" ht="5.0999999999999996" customHeight="1">
      <c r="A56" s="9"/>
      <c r="B56" s="9"/>
      <c r="C56" s="9"/>
      <c r="D56" s="9"/>
      <c r="E56" s="9"/>
      <c r="F56" s="9"/>
      <c r="G56" s="9"/>
      <c r="H56" s="9"/>
      <c r="I56" s="4"/>
      <c r="K56" s="50"/>
      <c r="L56" s="64"/>
    </row>
    <row r="57" spans="1:12" ht="13.65" customHeight="1">
      <c r="A57" s="116" t="s">
        <v>42</v>
      </c>
      <c r="B57" s="116"/>
      <c r="C57" s="116"/>
      <c r="D57" s="116"/>
      <c r="E57" s="116"/>
      <c r="F57" s="116"/>
      <c r="G57" s="116"/>
      <c r="H57" s="116"/>
      <c r="I57" s="4"/>
      <c r="K57" s="61">
        <f>+K46+K55</f>
        <v>303085802.83999997</v>
      </c>
      <c r="L57" s="33"/>
    </row>
    <row r="58" spans="1:12" ht="4.95" customHeight="1">
      <c r="A58" s="34"/>
      <c r="I58" s="4"/>
      <c r="K58" s="49"/>
      <c r="L58" s="33"/>
    </row>
    <row r="59" spans="1:12" ht="13.65" customHeight="1">
      <c r="A59" s="70" t="s">
        <v>6</v>
      </c>
      <c r="I59" s="4"/>
      <c r="K59" s="33"/>
      <c r="L59" s="33"/>
    </row>
    <row r="60" spans="1:12" ht="13.65" customHeight="1">
      <c r="B60" s="68" t="s">
        <v>31</v>
      </c>
      <c r="C60" s="35"/>
      <c r="D60" s="35"/>
      <c r="E60" s="35"/>
      <c r="F60" s="35"/>
      <c r="G60" s="35"/>
      <c r="H60" s="35"/>
      <c r="I60" s="55"/>
      <c r="J60" s="55"/>
      <c r="K60" s="71"/>
      <c r="L60" s="59"/>
    </row>
    <row r="61" spans="1:12" ht="13.65" customHeight="1">
      <c r="A61" s="34"/>
      <c r="B61" s="68" t="s">
        <v>26</v>
      </c>
      <c r="C61" s="35"/>
      <c r="D61" s="35"/>
      <c r="E61" s="35"/>
      <c r="F61" s="35"/>
      <c r="G61" s="35"/>
      <c r="H61" s="35"/>
      <c r="I61" s="55"/>
      <c r="J61" s="55"/>
      <c r="K61" s="38">
        <v>370394930</v>
      </c>
      <c r="L61" s="59"/>
    </row>
    <row r="62" spans="1:12" ht="13.65" customHeight="1">
      <c r="B62" s="68" t="s">
        <v>7</v>
      </c>
      <c r="C62" s="35"/>
      <c r="D62" s="35"/>
      <c r="E62" s="35"/>
      <c r="F62" s="35"/>
      <c r="G62" s="35"/>
      <c r="H62" s="35"/>
      <c r="I62" s="55"/>
      <c r="J62" s="55"/>
      <c r="K62" s="38">
        <v>74017128.799999997</v>
      </c>
      <c r="L62" s="59"/>
    </row>
    <row r="63" spans="1:12" ht="13.65" customHeight="1">
      <c r="B63" s="68" t="s">
        <v>18</v>
      </c>
      <c r="C63" s="72"/>
      <c r="D63" s="35"/>
      <c r="E63" s="35"/>
      <c r="F63" s="35"/>
      <c r="G63" s="35"/>
      <c r="H63" s="35"/>
      <c r="I63" s="55"/>
      <c r="J63" s="55"/>
      <c r="K63" s="38">
        <v>51090340</v>
      </c>
      <c r="L63" s="59"/>
    </row>
    <row r="64" spans="1:12" ht="13.65" customHeight="1">
      <c r="B64" s="68" t="s">
        <v>51</v>
      </c>
      <c r="C64" s="72"/>
      <c r="D64" s="35"/>
      <c r="E64" s="35"/>
      <c r="F64" s="35"/>
      <c r="G64" s="35"/>
      <c r="H64" s="35"/>
      <c r="I64" s="55"/>
      <c r="J64" s="55"/>
      <c r="K64" s="97">
        <v>-2530086.5300000003</v>
      </c>
      <c r="L64" s="59"/>
    </row>
    <row r="65" spans="1:12" ht="13.65" customHeight="1">
      <c r="A65" s="116" t="s">
        <v>8</v>
      </c>
      <c r="B65" s="116"/>
      <c r="C65" s="116"/>
      <c r="D65" s="116"/>
      <c r="E65" s="116"/>
      <c r="F65" s="116"/>
      <c r="G65" s="116"/>
      <c r="H65" s="116"/>
      <c r="I65" s="4"/>
      <c r="K65" s="38">
        <f>SUM(K61:K64)</f>
        <v>492972312.27000004</v>
      </c>
      <c r="L65" s="33"/>
    </row>
    <row r="66" spans="1:12" ht="13.65" customHeight="1" thickBot="1">
      <c r="A66" s="116" t="s">
        <v>43</v>
      </c>
      <c r="B66" s="116"/>
      <c r="C66" s="116"/>
      <c r="D66" s="116"/>
      <c r="E66" s="116"/>
      <c r="F66" s="116"/>
      <c r="G66" s="116"/>
      <c r="H66" s="116"/>
      <c r="I66" s="4"/>
      <c r="K66" s="73">
        <f>+K57+K65</f>
        <v>796058115.11000001</v>
      </c>
      <c r="L66" s="33"/>
    </row>
    <row r="67" spans="1:12" ht="13.65" customHeight="1" thickTop="1">
      <c r="B67" s="2" t="s">
        <v>9</v>
      </c>
      <c r="H67" s="74"/>
      <c r="I67" s="75"/>
      <c r="J67" s="75"/>
      <c r="K67" s="76"/>
      <c r="L67" s="76"/>
    </row>
    <row r="68" spans="1:12" ht="12.9" customHeight="1">
      <c r="H68" s="74"/>
      <c r="I68" s="75"/>
      <c r="J68" s="75"/>
      <c r="K68" s="77"/>
      <c r="L68" s="77"/>
    </row>
    <row r="69" spans="1:12" ht="12" customHeight="1">
      <c r="B69" s="78"/>
      <c r="C69" s="78"/>
      <c r="D69" s="78"/>
      <c r="E69" s="78"/>
      <c r="F69" s="78"/>
      <c r="G69" s="78"/>
      <c r="H69" s="78"/>
      <c r="J69" s="117" t="s">
        <v>25</v>
      </c>
      <c r="K69" s="119"/>
      <c r="L69" s="120"/>
    </row>
    <row r="70" spans="1:12" ht="12" customHeight="1">
      <c r="B70" s="78"/>
      <c r="C70" s="78"/>
      <c r="D70" s="78"/>
      <c r="E70" s="78"/>
      <c r="F70" s="78"/>
      <c r="G70" s="78"/>
      <c r="H70" s="78"/>
      <c r="I70" s="79"/>
      <c r="J70" s="121"/>
      <c r="K70" s="118"/>
      <c r="L70" s="122"/>
    </row>
    <row r="71" spans="1:12" ht="28.8" customHeight="1">
      <c r="A71" s="80"/>
      <c r="B71" s="78"/>
      <c r="C71" s="78"/>
      <c r="D71" s="78"/>
      <c r="E71" s="78"/>
      <c r="F71" s="78"/>
      <c r="G71" s="78"/>
      <c r="H71" s="78"/>
      <c r="I71" s="79"/>
      <c r="J71" s="123"/>
      <c r="K71" s="124"/>
      <c r="L71" s="125"/>
    </row>
    <row r="72" spans="1:12" ht="12.9" customHeight="1" thickBot="1">
      <c r="L72" s="60"/>
    </row>
    <row r="73" spans="1:12" ht="15" customHeight="1" thickTop="1">
      <c r="A73" s="19"/>
      <c r="B73" s="19"/>
      <c r="C73" s="19"/>
      <c r="D73" s="19"/>
      <c r="E73" s="19"/>
      <c r="F73" s="19"/>
      <c r="G73" s="19"/>
      <c r="H73" s="19"/>
      <c r="I73" s="20"/>
      <c r="J73" s="21"/>
      <c r="K73" s="22"/>
      <c r="L73" s="81"/>
    </row>
    <row r="74" spans="1:12" ht="15" customHeight="1"/>
  </sheetData>
  <mergeCells count="10">
    <mergeCell ref="J69:L71"/>
    <mergeCell ref="C19:I19"/>
    <mergeCell ref="A65:H65"/>
    <mergeCell ref="A66:H66"/>
    <mergeCell ref="A57:H57"/>
    <mergeCell ref="A23:H23"/>
    <mergeCell ref="A33:H33"/>
    <mergeCell ref="A34:H34"/>
    <mergeCell ref="A46:H46"/>
    <mergeCell ref="A55:H55"/>
  </mergeCells>
  <phoneticPr fontId="14" type="noConversion"/>
  <printOptions horizontalCentered="1"/>
  <pageMargins left="0.59055118110236227" right="0.59055118110236227" top="0.59055118110236227" bottom="0" header="0.39370078740157483" footer="0.78740157480314965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62"/>
  <sheetViews>
    <sheetView showGridLines="0" tabSelected="1" topLeftCell="A29" zoomScaleNormal="100" workbookViewId="0">
      <selection activeCell="N15" sqref="N15"/>
    </sheetView>
  </sheetViews>
  <sheetFormatPr baseColWidth="10" defaultColWidth="10.6640625" defaultRowHeight="15" customHeight="1"/>
  <cols>
    <col min="1" max="1" width="1.109375" style="2" customWidth="1"/>
    <col min="2" max="2" width="1.6640625" style="2" customWidth="1"/>
    <col min="3" max="3" width="2" style="2" customWidth="1"/>
    <col min="4" max="4" width="1.6640625" style="2" customWidth="1"/>
    <col min="5" max="5" width="1.44140625" style="2" customWidth="1"/>
    <col min="6" max="6" width="1.6640625" style="2" customWidth="1"/>
    <col min="7" max="7" width="1.44140625" style="2" customWidth="1"/>
    <col min="8" max="8" width="56.44140625" style="2" customWidth="1"/>
    <col min="9" max="9" width="3.6640625" style="3" customWidth="1"/>
    <col min="10" max="10" width="13.44140625" style="2" customWidth="1"/>
    <col min="11" max="11" width="4.6640625" style="2" customWidth="1"/>
    <col min="12" max="12" width="12" style="2" bestFit="1" customWidth="1"/>
    <col min="13" max="16384" width="10.6640625" style="2"/>
  </cols>
  <sheetData>
    <row r="1" spans="1:11" ht="15" customHeight="1">
      <c r="A1" s="1"/>
      <c r="I1" s="7"/>
      <c r="K1" s="6"/>
    </row>
    <row r="2" spans="1:11" ht="15" customHeight="1">
      <c r="A2" s="9"/>
      <c r="B2" s="8"/>
      <c r="C2" s="8"/>
      <c r="D2" s="8"/>
      <c r="E2" s="8"/>
      <c r="F2" s="8"/>
      <c r="G2" s="8"/>
      <c r="H2" s="8"/>
    </row>
    <row r="3" spans="1:11" ht="15" customHeight="1">
      <c r="A3" s="2" t="s">
        <v>33</v>
      </c>
      <c r="B3" s="8"/>
      <c r="C3" s="8"/>
      <c r="D3" s="8"/>
      <c r="E3" s="8"/>
      <c r="F3" s="8"/>
      <c r="G3" s="8"/>
      <c r="H3" s="8"/>
    </row>
    <row r="4" spans="1:11" ht="15" customHeight="1">
      <c r="A4" s="9" t="s">
        <v>0</v>
      </c>
      <c r="B4" s="8"/>
      <c r="C4" s="8"/>
      <c r="D4" s="8"/>
      <c r="E4" s="8"/>
      <c r="F4" s="8"/>
      <c r="G4" s="8"/>
      <c r="H4" s="8"/>
    </row>
    <row r="5" spans="1:11" ht="15" customHeight="1">
      <c r="A5" s="14" t="s">
        <v>48</v>
      </c>
    </row>
    <row r="6" spans="1:11" ht="5.0999999999999996" customHeight="1">
      <c r="A6" s="8"/>
    </row>
    <row r="7" spans="1:11" ht="15" customHeight="1">
      <c r="A7" s="9" t="s">
        <v>67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9"/>
      <c r="B8" s="8"/>
      <c r="C8" s="8"/>
      <c r="D8" s="8"/>
      <c r="E8" s="8"/>
      <c r="F8" s="8"/>
      <c r="G8" s="8"/>
      <c r="H8" s="8"/>
    </row>
    <row r="9" spans="1:11" ht="15" customHeight="1">
      <c r="A9" s="8" t="s">
        <v>1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19"/>
      <c r="B11" s="19"/>
      <c r="C11" s="19"/>
      <c r="D11" s="19"/>
      <c r="E11" s="19"/>
      <c r="F11" s="19"/>
      <c r="G11" s="19"/>
      <c r="H11" s="19"/>
      <c r="I11" s="20"/>
      <c r="J11" s="19"/>
      <c r="K11" s="19"/>
    </row>
    <row r="12" spans="1:11" ht="15" customHeight="1">
      <c r="A12" s="63"/>
      <c r="I12" s="23"/>
      <c r="J12" s="82">
        <v>2020</v>
      </c>
      <c r="K12" s="83"/>
    </row>
    <row r="13" spans="1:11" ht="15" customHeight="1">
      <c r="A13" s="30"/>
      <c r="B13" s="30"/>
      <c r="C13" s="30"/>
      <c r="D13" s="30"/>
      <c r="E13" s="30"/>
      <c r="F13" s="30"/>
      <c r="G13" s="30"/>
      <c r="H13" s="30"/>
      <c r="I13" s="31"/>
      <c r="J13" s="27" t="s">
        <v>20</v>
      </c>
      <c r="K13" s="84"/>
    </row>
    <row r="14" spans="1:11" ht="15" customHeight="1">
      <c r="A14" s="85" t="s">
        <v>44</v>
      </c>
      <c r="B14" s="85"/>
      <c r="C14" s="30"/>
      <c r="D14" s="30"/>
      <c r="E14" s="30"/>
      <c r="F14" s="30"/>
      <c r="G14" s="30"/>
      <c r="H14" s="30"/>
      <c r="I14" s="31"/>
      <c r="J14" s="86">
        <v>22067867</v>
      </c>
      <c r="K14" s="87"/>
    </row>
    <row r="15" spans="1:11" ht="15" customHeight="1">
      <c r="A15" s="85" t="s">
        <v>45</v>
      </c>
      <c r="B15" s="85"/>
      <c r="C15" s="30"/>
      <c r="D15" s="30"/>
      <c r="E15" s="30"/>
      <c r="F15" s="30"/>
      <c r="G15" s="30"/>
      <c r="H15" s="30"/>
      <c r="I15" s="31"/>
      <c r="J15" s="88">
        <v>-7298221.8999999994</v>
      </c>
      <c r="K15" s="89"/>
    </row>
    <row r="16" spans="1:11" ht="15" customHeight="1">
      <c r="A16" s="90" t="s">
        <v>22</v>
      </c>
      <c r="B16" s="90"/>
      <c r="D16" s="91"/>
      <c r="E16" s="90"/>
      <c r="F16" s="91"/>
      <c r="G16" s="91"/>
      <c r="I16" s="31"/>
      <c r="J16" s="92">
        <f>SUM(J14:J15)</f>
        <v>14769645.100000001</v>
      </c>
      <c r="K16" s="93"/>
    </row>
    <row r="17" spans="1:11" ht="15" customHeight="1">
      <c r="A17" s="85"/>
      <c r="B17" s="94"/>
      <c r="C17" s="91"/>
      <c r="D17" s="91"/>
      <c r="E17" s="90"/>
      <c r="F17" s="91"/>
      <c r="G17" s="91"/>
      <c r="H17" s="91"/>
      <c r="I17" s="31"/>
      <c r="J17" s="95"/>
      <c r="K17" s="93"/>
    </row>
    <row r="18" spans="1:11" ht="15" customHeight="1">
      <c r="A18" s="85" t="s">
        <v>53</v>
      </c>
      <c r="C18" s="30"/>
      <c r="D18" s="30"/>
      <c r="E18" s="30"/>
      <c r="F18" s="30"/>
      <c r="G18" s="30"/>
      <c r="H18" s="30"/>
      <c r="I18" s="31"/>
      <c r="J18" s="96">
        <v>226867</v>
      </c>
      <c r="K18" s="87"/>
    </row>
    <row r="19" spans="1:11" ht="15" customHeight="1">
      <c r="A19" s="85" t="s">
        <v>10</v>
      </c>
      <c r="C19" s="30"/>
      <c r="D19" s="30"/>
      <c r="E19" s="30"/>
      <c r="F19" s="30"/>
      <c r="G19" s="30"/>
      <c r="H19" s="30"/>
      <c r="I19" s="31"/>
      <c r="J19" s="96">
        <v>-2900260.4400000004</v>
      </c>
      <c r="K19" s="87"/>
    </row>
    <row r="20" spans="1:11" ht="15" customHeight="1">
      <c r="A20" s="85" t="s">
        <v>11</v>
      </c>
      <c r="C20" s="30"/>
      <c r="D20" s="30"/>
      <c r="E20" s="30"/>
      <c r="F20" s="30"/>
      <c r="G20" s="30"/>
      <c r="H20" s="30"/>
      <c r="I20" s="31"/>
      <c r="J20" s="96">
        <v>-52814.5</v>
      </c>
      <c r="K20" s="87"/>
    </row>
    <row r="21" spans="1:11" ht="15" customHeight="1">
      <c r="A21" s="85" t="s">
        <v>54</v>
      </c>
      <c r="C21" s="30"/>
      <c r="D21" s="30"/>
      <c r="E21" s="30"/>
      <c r="F21" s="30"/>
      <c r="G21" s="30"/>
      <c r="H21" s="30"/>
      <c r="I21" s="31"/>
      <c r="J21" s="97">
        <v>-229214</v>
      </c>
      <c r="K21" s="87"/>
    </row>
    <row r="22" spans="1:11" ht="15" hidden="1" customHeight="1">
      <c r="A22" s="85" t="s">
        <v>30</v>
      </c>
      <c r="C22" s="30"/>
      <c r="D22" s="30"/>
      <c r="E22" s="30"/>
      <c r="F22" s="30"/>
      <c r="G22" s="30"/>
      <c r="H22" s="30"/>
      <c r="I22" s="31"/>
      <c r="J22" s="97" t="e">
        <f>+(#REF!)*-1</f>
        <v>#REF!</v>
      </c>
      <c r="K22" s="87"/>
    </row>
    <row r="23" spans="1:11" ht="15" customHeight="1">
      <c r="A23" s="90" t="s">
        <v>14</v>
      </c>
      <c r="B23" s="90"/>
      <c r="D23" s="91"/>
      <c r="E23" s="90"/>
      <c r="F23" s="91"/>
      <c r="G23" s="91"/>
      <c r="I23" s="31"/>
      <c r="J23" s="93">
        <f>SUM(J16:J21)</f>
        <v>11814223.16</v>
      </c>
      <c r="K23" s="93"/>
    </row>
    <row r="24" spans="1:11" ht="5.0999999999999996" customHeight="1">
      <c r="A24" s="90"/>
      <c r="B24" s="94"/>
      <c r="D24" s="91"/>
      <c r="E24" s="90"/>
      <c r="F24" s="91"/>
      <c r="G24" s="91"/>
      <c r="H24" s="91"/>
      <c r="I24" s="31"/>
      <c r="J24" s="95"/>
      <c r="K24" s="93"/>
    </row>
    <row r="25" spans="1:11" ht="15" customHeight="1">
      <c r="A25" s="85" t="s">
        <v>65</v>
      </c>
      <c r="B25" s="94"/>
      <c r="C25" s="91"/>
      <c r="D25" s="91"/>
      <c r="E25" s="90"/>
      <c r="F25" s="91"/>
      <c r="G25" s="91"/>
      <c r="H25" s="91"/>
      <c r="I25" s="31"/>
      <c r="J25" s="93">
        <v>2735637</v>
      </c>
      <c r="K25" s="93"/>
    </row>
    <row r="26" spans="1:11" ht="15" customHeight="1">
      <c r="A26" s="94" t="s">
        <v>12</v>
      </c>
      <c r="C26" s="91"/>
      <c r="D26" s="91"/>
      <c r="E26" s="91"/>
      <c r="F26" s="91"/>
      <c r="G26" s="91"/>
      <c r="H26" s="91"/>
      <c r="I26" s="31"/>
      <c r="J26" s="97">
        <v>-1729882</v>
      </c>
      <c r="K26" s="98"/>
    </row>
    <row r="27" spans="1:11" ht="15" customHeight="1">
      <c r="A27" s="90" t="s">
        <v>46</v>
      </c>
      <c r="B27" s="90"/>
      <c r="D27" s="91"/>
      <c r="E27" s="90"/>
      <c r="F27" s="91"/>
      <c r="G27" s="91"/>
      <c r="I27" s="31"/>
      <c r="J27" s="93">
        <f>SUM(J23:J26)</f>
        <v>12819978.16</v>
      </c>
      <c r="K27" s="93"/>
    </row>
    <row r="28" spans="1:11" ht="5.0999999999999996" customHeight="1">
      <c r="A28" s="90"/>
      <c r="B28" s="94"/>
      <c r="D28" s="91"/>
      <c r="E28" s="90"/>
      <c r="F28" s="91"/>
      <c r="G28" s="91"/>
      <c r="H28" s="91"/>
      <c r="I28" s="31"/>
      <c r="J28" s="95"/>
      <c r="K28" s="93"/>
    </row>
    <row r="29" spans="1:11" ht="15" customHeight="1">
      <c r="A29" s="91" t="s">
        <v>13</v>
      </c>
      <c r="B29" s="94"/>
      <c r="D29" s="91"/>
      <c r="E29" s="90"/>
      <c r="F29" s="91"/>
      <c r="G29" s="91"/>
      <c r="H29" s="91"/>
      <c r="I29" s="4"/>
      <c r="J29" s="96">
        <v>-3379245</v>
      </c>
      <c r="K29" s="99"/>
    </row>
    <row r="30" spans="1:11" ht="15" customHeight="1">
      <c r="A30" s="91" t="s">
        <v>47</v>
      </c>
      <c r="B30" s="94"/>
      <c r="D30" s="91"/>
      <c r="E30" s="90"/>
      <c r="F30" s="91"/>
      <c r="G30" s="91"/>
      <c r="H30" s="91"/>
      <c r="I30" s="4"/>
      <c r="J30" s="96">
        <v>-448699</v>
      </c>
      <c r="K30" s="93"/>
    </row>
    <row r="31" spans="1:11" ht="5.0999999999999996" customHeight="1">
      <c r="A31" s="91"/>
      <c r="B31" s="94"/>
      <c r="D31" s="91"/>
      <c r="E31" s="90"/>
      <c r="F31" s="91"/>
      <c r="G31" s="91"/>
      <c r="H31" s="91"/>
      <c r="I31" s="4"/>
      <c r="J31" s="100"/>
      <c r="K31" s="93"/>
    </row>
    <row r="32" spans="1:11" ht="15" customHeight="1" thickBot="1">
      <c r="A32" s="90" t="s">
        <v>23</v>
      </c>
      <c r="B32" s="90"/>
      <c r="D32" s="91"/>
      <c r="E32" s="90"/>
      <c r="F32" s="91"/>
      <c r="G32" s="91"/>
      <c r="I32" s="4"/>
      <c r="J32" s="101">
        <f>SUM(J27:J30)</f>
        <v>8992034.1600000001</v>
      </c>
      <c r="K32" s="93"/>
    </row>
    <row r="33" spans="1:12" ht="15" customHeight="1" thickTop="1">
      <c r="A33" s="102"/>
      <c r="B33" s="78"/>
      <c r="C33" s="60"/>
      <c r="D33" s="60"/>
      <c r="E33" s="60"/>
      <c r="F33" s="103"/>
      <c r="G33" s="60"/>
      <c r="H33" s="60"/>
      <c r="I33" s="104"/>
      <c r="J33" s="105"/>
      <c r="K33" s="106"/>
      <c r="L33" s="95"/>
    </row>
    <row r="34" spans="1:12" ht="15" customHeight="1">
      <c r="A34" s="102"/>
      <c r="B34" s="78"/>
      <c r="C34" s="60"/>
      <c r="D34" s="60"/>
      <c r="E34" s="60"/>
      <c r="F34" s="103"/>
      <c r="G34" s="60"/>
      <c r="H34" s="60"/>
      <c r="I34" s="104"/>
      <c r="J34" s="105"/>
      <c r="K34" s="106"/>
      <c r="L34" s="95"/>
    </row>
    <row r="35" spans="1:12" ht="15" customHeight="1">
      <c r="A35" s="102"/>
      <c r="B35" s="78"/>
      <c r="C35" s="60"/>
      <c r="D35" s="60"/>
      <c r="E35" s="60"/>
      <c r="F35" s="103"/>
      <c r="G35" s="60"/>
      <c r="H35" s="60"/>
      <c r="I35" s="104"/>
      <c r="J35" s="105"/>
      <c r="K35" s="106"/>
      <c r="L35" s="95"/>
    </row>
    <row r="36" spans="1:12" ht="15" customHeight="1">
      <c r="A36" s="102"/>
      <c r="B36" s="78"/>
      <c r="C36" s="60"/>
      <c r="D36" s="60"/>
      <c r="E36" s="60"/>
      <c r="F36" s="103"/>
      <c r="G36" s="60"/>
      <c r="H36" s="60"/>
      <c r="I36" s="104"/>
      <c r="J36" s="106"/>
      <c r="K36" s="107"/>
      <c r="L36" s="95"/>
    </row>
    <row r="37" spans="1:12" ht="15" customHeight="1">
      <c r="A37" s="135"/>
      <c r="B37" s="136"/>
      <c r="C37" s="137" t="s">
        <v>68</v>
      </c>
      <c r="D37" s="138"/>
      <c r="E37" s="138"/>
      <c r="F37" s="138"/>
      <c r="G37" s="138"/>
      <c r="H37" s="139"/>
      <c r="I37" s="140" t="s">
        <v>69</v>
      </c>
      <c r="J37" s="141"/>
      <c r="K37" s="142"/>
      <c r="L37" s="95"/>
    </row>
    <row r="38" spans="1:12" ht="15" customHeight="1">
      <c r="A38" s="135"/>
      <c r="B38" s="136"/>
      <c r="C38" s="137" t="s">
        <v>70</v>
      </c>
      <c r="D38" s="138"/>
      <c r="E38" s="138"/>
      <c r="F38" s="138"/>
      <c r="G38" s="138"/>
      <c r="H38" s="139"/>
      <c r="I38" s="140" t="s">
        <v>71</v>
      </c>
      <c r="J38" s="141"/>
      <c r="K38" s="142"/>
      <c r="L38" s="95"/>
    </row>
    <row r="39" spans="1:12" ht="15" customHeight="1">
      <c r="A39" s="135"/>
      <c r="B39" s="136"/>
      <c r="C39" s="137" t="s">
        <v>72</v>
      </c>
      <c r="D39" s="138"/>
      <c r="E39" s="138"/>
      <c r="F39" s="138"/>
      <c r="G39" s="138"/>
      <c r="H39" s="139"/>
      <c r="I39" s="141"/>
      <c r="J39" s="141"/>
      <c r="K39" s="142"/>
      <c r="L39" s="95"/>
    </row>
    <row r="40" spans="1:12" ht="15" customHeight="1">
      <c r="A40" s="135"/>
      <c r="B40" s="136"/>
      <c r="C40" s="137"/>
      <c r="D40" s="138"/>
      <c r="E40" s="138"/>
      <c r="F40" s="138"/>
      <c r="G40" s="138"/>
      <c r="H40" s="139"/>
      <c r="I40" s="141"/>
      <c r="J40" s="141"/>
      <c r="K40" s="142"/>
      <c r="L40" s="95"/>
    </row>
    <row r="41" spans="1:12" ht="15" customHeight="1">
      <c r="A41" s="135"/>
      <c r="B41" s="136"/>
      <c r="C41" s="138"/>
      <c r="D41" s="138"/>
      <c r="E41" s="138"/>
      <c r="F41" s="138"/>
      <c r="G41" s="138"/>
      <c r="H41" s="139"/>
      <c r="I41" s="141"/>
      <c r="J41" s="141"/>
      <c r="K41" s="142"/>
      <c r="L41" s="95"/>
    </row>
    <row r="42" spans="1:12" ht="15" customHeight="1">
      <c r="A42" s="135"/>
      <c r="B42" s="136"/>
      <c r="C42" s="143" t="s">
        <v>73</v>
      </c>
      <c r="D42" s="138"/>
      <c r="E42" s="138"/>
      <c r="F42" s="138"/>
      <c r="G42" s="138"/>
      <c r="H42" s="139"/>
      <c r="I42" s="141"/>
      <c r="J42" s="141"/>
      <c r="K42" s="142"/>
      <c r="L42" s="95"/>
    </row>
    <row r="43" spans="1:12" ht="15" customHeight="1">
      <c r="A43" s="135"/>
      <c r="B43" s="136"/>
      <c r="C43" s="138" t="s">
        <v>74</v>
      </c>
      <c r="D43" s="138"/>
      <c r="E43" s="138"/>
      <c r="F43" s="138"/>
      <c r="G43" s="138"/>
      <c r="H43" s="139"/>
      <c r="I43" s="141"/>
      <c r="J43" s="141"/>
      <c r="K43" s="142"/>
    </row>
    <row r="44" spans="1:12" ht="15" customHeight="1">
      <c r="A44" s="110"/>
      <c r="B44" s="108"/>
      <c r="C44" s="64"/>
      <c r="D44" s="64"/>
      <c r="E44" s="64"/>
      <c r="F44" s="109"/>
      <c r="G44" s="64"/>
      <c r="H44" s="136"/>
      <c r="I44" s="136"/>
      <c r="J44" s="136"/>
      <c r="K44" s="136"/>
    </row>
    <row r="45" spans="1:12" ht="15" customHeight="1">
      <c r="A45" s="111"/>
      <c r="B45" s="112"/>
      <c r="C45" s="112"/>
      <c r="D45" s="112"/>
      <c r="E45" s="112"/>
      <c r="F45" s="112"/>
      <c r="G45" s="112"/>
      <c r="H45" s="78"/>
      <c r="I45" s="78"/>
      <c r="J45" s="78"/>
      <c r="K45" s="78"/>
    </row>
    <row r="46" spans="1:12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2" ht="12" customHeight="1">
      <c r="A47" s="78"/>
      <c r="B47" s="78"/>
      <c r="C47" s="78"/>
      <c r="D47" s="78"/>
      <c r="E47" s="78"/>
      <c r="F47" s="78"/>
      <c r="G47" s="78"/>
      <c r="H47" s="3"/>
      <c r="I47" s="126" t="s">
        <v>25</v>
      </c>
      <c r="J47" s="128"/>
      <c r="K47" s="129"/>
    </row>
    <row r="48" spans="1:12" ht="12" customHeight="1">
      <c r="A48" s="78"/>
      <c r="B48" s="78"/>
      <c r="C48" s="78"/>
      <c r="D48" s="78"/>
      <c r="E48" s="78"/>
      <c r="F48" s="78"/>
      <c r="G48" s="78"/>
      <c r="H48" s="79"/>
      <c r="I48" s="130"/>
      <c r="J48" s="127"/>
      <c r="K48" s="131"/>
    </row>
    <row r="49" spans="1:11" ht="26.4" customHeight="1">
      <c r="A49" s="78"/>
      <c r="B49" s="78"/>
      <c r="C49" s="78"/>
      <c r="D49" s="78"/>
      <c r="E49" s="78"/>
      <c r="F49" s="78"/>
      <c r="G49" s="78"/>
      <c r="H49" s="79"/>
      <c r="I49" s="132"/>
      <c r="J49" s="133"/>
      <c r="K49" s="134"/>
    </row>
    <row r="50" spans="1:11" ht="15" customHeight="1" thickBot="1">
      <c r="A50" s="113"/>
      <c r="B50" s="113"/>
      <c r="C50" s="113"/>
      <c r="D50" s="113"/>
      <c r="E50" s="113"/>
      <c r="F50" s="113"/>
      <c r="G50" s="113"/>
      <c r="H50" s="113"/>
      <c r="I50" s="114"/>
      <c r="J50" s="113"/>
      <c r="K50" s="113"/>
    </row>
    <row r="51" spans="1:11" ht="15" customHeight="1" thickTop="1"/>
    <row r="62" spans="1:11" ht="15.75" customHeight="1"/>
  </sheetData>
  <mergeCells count="1">
    <mergeCell ref="I47:K49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ignoredErrors>
    <ignoredError sqref="J17:K17 J31:K31 K16 K22 J24:K24 K27 J28:K28 K23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2020-06-08T23:37:25Z</cp:lastPrinted>
  <dcterms:created xsi:type="dcterms:W3CDTF">2007-02-26T21:24:58Z</dcterms:created>
  <dcterms:modified xsi:type="dcterms:W3CDTF">2020-06-18T15:20:51Z</dcterms:modified>
</cp:coreProperties>
</file>