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s de Resultados" sheetId="2" r:id="rId2"/>
  </sheets>
  <definedNames>
    <definedName name="_xlnm.Print_Area" localSheetId="0">'Balance General'!$A$1:$I$76</definedName>
    <definedName name="_xlnm.Print_Area" localSheetId="1">'Estados de Resultados'!$A$1:$I$54</definedName>
  </definedNames>
  <calcPr fullCalcOnLoad="1"/>
</workbook>
</file>

<file path=xl/sharedStrings.xml><?xml version="1.0" encoding="utf-8"?>
<sst xmlns="http://schemas.openxmlformats.org/spreadsheetml/2006/main" count="117" uniqueCount="109">
  <si>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</si>
  <si>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</si>
  <si>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</si>
  <si>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</si>
  <si>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</si>
  <si>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</si>
  <si>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</si>
  <si>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</si>
  <si>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</si>
  <si>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</si>
  <si>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</si>
  <si>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</si>
  <si>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</si>
  <si>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</si>
  <si>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</si>
  <si>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</si>
  <si>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</si>
  <si>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</si>
  <si>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</si>
  <si>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</si>
  <si>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</si>
  <si>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</si>
  <si>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</si>
  <si>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</si>
  <si>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</si>
  <si>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</si>
  <si>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</si>
  <si>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</si>
  <si>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</si>
  <si>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</si>
  <si>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</si>
  <si>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</si>
  <si>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</si>
  <si>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</si>
  <si>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</si>
  <si>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</si>
  <si>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</si>
  <si>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</si>
  <si>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</si>
  <si>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</si>
  <si>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</si>
  <si>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</si>
  <si>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</si>
  <si>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</si>
  <si>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</si>
  <si>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</si>
  <si>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</si>
  <si>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</si>
  <si>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</si>
  <si>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</si>
  <si>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</si>
  <si>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</si>
  <si>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</si>
  <si>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</si>
  <si>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UTILIDAD  NETA.</t>
  </si>
  <si>
    <t>Resultados ejercicios anteriores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</si>
  <si>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</si>
  <si>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</si>
  <si>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</si>
  <si>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</si>
  <si>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</si>
  <si>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</si>
  <si>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</si>
  <si>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</si>
  <si>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</si>
  <si>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</si>
  <si>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</si>
  <si>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</si>
  <si>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</si>
  <si>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</si>
  <si>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</si>
  <si>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</si>
  <si>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</si>
  <si>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</si>
  <si>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</si>
  <si>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</si>
  <si>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</si>
  <si>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</si>
  <si>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</si>
  <si>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</si>
  <si>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</si>
  <si>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</si>
  <si>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</si>
  <si>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</si>
  <si>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</si>
  <si>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</si>
  <si>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</si>
  <si>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</si>
  <si>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</si>
  <si>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</si>
  <si>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</si>
  <si>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</si>
  <si>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Dividendos por pagar</t>
  </si>
  <si>
    <t>BALANCE GENERAL  AL 31 DE MAYO 2020</t>
  </si>
  <si>
    <t>ESTADO DE RESULTADOS  DEL 01 DE ENERO  AL 31 DE MAYO DE 2020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</si>
  <si>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</si>
  <si>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</si>
  <si>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</si>
  <si>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</si>
  <si>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</si>
  <si>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</si>
  <si>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</si>
  <si>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</si>
  <si>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</si>
  <si>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</si>
  <si>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</si>
  <si>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  Apoderado General</t>
  </si>
  <si>
    <t xml:space="preserve">                                Gerente General</t>
  </si>
  <si>
    <t xml:space="preserve">                  Contador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</si>
</sst>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5" fillId="33" borderId="0" xfId="48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8" applyFont="1" applyBorder="1" applyAlignment="1">
      <alignment horizontal="center"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3" xfId="48" applyFont="1" applyFill="1" applyBorder="1" applyAlignment="1">
      <alignment/>
    </xf>
    <xf numFmtId="43" fontId="17" fillId="33" borderId="13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4" xfId="48" applyFont="1" applyFill="1" applyBorder="1" applyAlignment="1">
      <alignment/>
    </xf>
    <xf numFmtId="43" fontId="54" fillId="0" borderId="0" xfId="48" applyFont="1" applyBorder="1" applyAlignment="1">
      <alignment/>
    </xf>
    <xf numFmtId="43" fontId="5" fillId="0" borderId="14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4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3" xfId="48" applyFont="1" applyBorder="1" applyAlignment="1">
      <alignment/>
    </xf>
    <xf numFmtId="43" fontId="2" fillId="0" borderId="0" xfId="48" applyFont="1" applyBorder="1" applyAlignment="1">
      <alignment/>
    </xf>
    <xf numFmtId="43" fontId="2" fillId="0" borderId="15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3" xfId="48" applyNumberFormat="1" applyFont="1" applyBorder="1" applyAlignment="1">
      <alignment/>
    </xf>
    <xf numFmtId="171" fontId="3" fillId="0" borderId="14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206" fontId="16" fillId="0" borderId="0" xfId="48" applyNumberFormat="1" applyFont="1" applyAlignment="1">
      <alignment/>
    </xf>
    <xf numFmtId="171" fontId="3" fillId="0" borderId="0" xfId="48" applyNumberFormat="1" applyFont="1" applyBorder="1" applyAlignment="1">
      <alignment/>
    </xf>
    <xf numFmtId="0" fontId="3" fillId="33" borderId="0" xfId="0" applyFont="1" applyFill="1" applyAlignment="1">
      <alignment/>
    </xf>
    <xf numFmtId="43" fontId="3" fillId="33" borderId="0" xfId="48" applyFont="1" applyFill="1" applyAlignment="1">
      <alignment/>
    </xf>
    <xf numFmtId="0" fontId="55" fillId="0" borderId="0" xfId="0" applyFont="1" applyAlignment="1">
      <alignment/>
    </xf>
    <xf numFmtId="43" fontId="6" fillId="0" borderId="14" xfId="48" applyFont="1" applyBorder="1" applyAlignment="1">
      <alignment/>
    </xf>
    <xf numFmtId="43" fontId="15" fillId="0" borderId="0" xfId="48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34</xdr:row>
      <xdr:rowOff>95250</xdr:rowOff>
    </xdr:from>
    <xdr:to>
      <xdr:col>23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992725" y="51816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45</xdr:row>
      <xdr:rowOff>85725</xdr:rowOff>
    </xdr:from>
    <xdr:to>
      <xdr:col>23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335250" y="67913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1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7" width="11.7109375" style="52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ht="12.75"/>
    <row r="2" ht="12.75"/>
    <row r="3" ht="12.75"/>
    <row r="4" ht="12.75">
      <c r="I4" s="99"/>
    </row>
    <row r="5" spans="1:17" ht="15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20"/>
      <c r="K5" s="20"/>
      <c r="L5" s="20"/>
      <c r="M5" s="20"/>
      <c r="N5" s="20"/>
      <c r="O5" s="20"/>
      <c r="P5" s="20"/>
      <c r="Q5" s="20"/>
    </row>
    <row r="6" spans="1:17" ht="12.75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20"/>
      <c r="K6" s="20"/>
      <c r="L6" s="20"/>
      <c r="M6" s="20"/>
      <c r="N6" s="20"/>
      <c r="O6" s="20"/>
      <c r="P6" s="20"/>
      <c r="Q6" s="20"/>
    </row>
    <row r="7" spans="1:17" ht="12.75">
      <c r="A7" s="104" t="s">
        <v>93</v>
      </c>
      <c r="B7" s="104"/>
      <c r="C7" s="104"/>
      <c r="D7" s="104"/>
      <c r="E7" s="104"/>
      <c r="F7" s="104"/>
      <c r="G7" s="104"/>
      <c r="H7" s="104"/>
      <c r="I7" s="104"/>
      <c r="J7" s="20"/>
      <c r="K7" s="20"/>
      <c r="L7" s="20"/>
      <c r="M7" s="20"/>
      <c r="N7" s="20"/>
      <c r="O7" s="20"/>
      <c r="P7" s="20"/>
      <c r="Q7" s="20"/>
    </row>
    <row r="8" spans="1:17" ht="13.5" thickBot="1">
      <c r="A8" s="105" t="s">
        <v>95</v>
      </c>
      <c r="B8" s="105"/>
      <c r="C8" s="105"/>
      <c r="D8" s="105"/>
      <c r="E8" s="105"/>
      <c r="F8" s="105"/>
      <c r="G8" s="105"/>
      <c r="H8" s="105"/>
      <c r="I8" s="105"/>
      <c r="J8" s="51"/>
      <c r="K8" s="51"/>
      <c r="L8" s="51"/>
      <c r="M8" s="51"/>
      <c r="N8" s="51"/>
      <c r="O8" s="51"/>
      <c r="P8" s="51"/>
      <c r="Q8" s="51"/>
    </row>
    <row r="9" spans="1:9" ht="13.5" thickTop="1">
      <c r="A9" s="16"/>
      <c r="G9" s="12"/>
      <c r="H9" s="12"/>
      <c r="I9" s="12"/>
    </row>
    <row r="10" spans="1:17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3"/>
      <c r="K10" s="53"/>
      <c r="L10" s="53"/>
      <c r="M10" s="53"/>
      <c r="N10" s="53"/>
      <c r="O10" s="53"/>
      <c r="P10" s="53"/>
      <c r="Q10" s="53"/>
    </row>
    <row r="11" spans="1:22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83">
        <f>SUM(G12:G18)</f>
        <v>1461.4799999999998</v>
      </c>
      <c r="J11" s="54"/>
      <c r="K11" s="54"/>
      <c r="L11" s="54"/>
      <c r="M11" s="54"/>
      <c r="N11" s="54"/>
      <c r="O11" s="54"/>
      <c r="P11" s="54"/>
      <c r="Q11" s="54"/>
      <c r="V11" s="12"/>
    </row>
    <row r="12" spans="1:22" ht="12.75">
      <c r="A12" s="1">
        <v>111</v>
      </c>
      <c r="B12" s="46" t="s">
        <v>81</v>
      </c>
      <c r="C12" s="1"/>
      <c r="D12" s="1"/>
      <c r="E12" s="1"/>
      <c r="F12" s="1"/>
      <c r="G12" s="2">
        <v>225.16</v>
      </c>
      <c r="H12" s="2"/>
      <c r="I12" s="83"/>
      <c r="J12" s="54"/>
      <c r="K12" s="54"/>
      <c r="L12" s="54"/>
      <c r="M12" s="54"/>
      <c r="N12" s="54"/>
      <c r="O12" s="54"/>
      <c r="P12" s="54"/>
      <c r="Q12" s="54"/>
      <c r="V12" s="13"/>
    </row>
    <row r="13" spans="1:17" ht="12.75">
      <c r="A13" s="1">
        <v>112</v>
      </c>
      <c r="B13" s="46" t="s">
        <v>62</v>
      </c>
      <c r="C13" s="1"/>
      <c r="D13" s="1"/>
      <c r="E13" s="1"/>
      <c r="F13" s="1"/>
      <c r="G13" s="2">
        <v>2.32</v>
      </c>
      <c r="H13" s="2"/>
      <c r="I13" s="83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97">
        <v>113</v>
      </c>
      <c r="B14" s="97" t="s">
        <v>63</v>
      </c>
      <c r="C14" s="97"/>
      <c r="D14" s="1"/>
      <c r="E14" s="1"/>
      <c r="F14" s="1"/>
      <c r="G14" s="98">
        <v>1182.55</v>
      </c>
      <c r="H14" s="2"/>
      <c r="I14" s="83"/>
      <c r="J14" s="54"/>
      <c r="K14" s="54"/>
      <c r="L14" s="54"/>
      <c r="M14" s="54"/>
      <c r="N14" s="54"/>
      <c r="O14" s="54"/>
      <c r="P14" s="54"/>
      <c r="Q14" s="54"/>
    </row>
    <row r="15" spans="1:17" ht="12.75">
      <c r="A15" s="1">
        <v>114</v>
      </c>
      <c r="B15" s="1" t="s">
        <v>64</v>
      </c>
      <c r="C15" s="1"/>
      <c r="D15" s="1"/>
      <c r="E15" s="1"/>
      <c r="F15" s="1"/>
      <c r="G15" s="2">
        <v>21.57</v>
      </c>
      <c r="H15" s="2"/>
      <c r="I15" s="83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1">
        <v>116</v>
      </c>
      <c r="B16" s="1" t="s">
        <v>65</v>
      </c>
      <c r="C16" s="1"/>
      <c r="D16" s="1"/>
      <c r="E16" s="1"/>
      <c r="F16" s="1"/>
      <c r="G16" s="85">
        <v>16.85</v>
      </c>
      <c r="H16" s="2"/>
      <c r="I16" s="83"/>
      <c r="J16" s="54"/>
      <c r="K16" s="54"/>
      <c r="L16" s="54"/>
      <c r="M16" s="54"/>
      <c r="N16" s="54"/>
      <c r="O16" s="54"/>
      <c r="P16" s="54"/>
      <c r="Q16" s="54"/>
    </row>
    <row r="17" spans="1:17" ht="12.75">
      <c r="A17" s="1">
        <v>117</v>
      </c>
      <c r="B17" s="1" t="s">
        <v>6</v>
      </c>
      <c r="C17" s="1"/>
      <c r="D17" s="1"/>
      <c r="E17" s="1"/>
      <c r="F17" s="45"/>
      <c r="G17" s="85">
        <v>5.46</v>
      </c>
      <c r="H17" s="2"/>
      <c r="I17" s="83"/>
      <c r="J17" s="54"/>
      <c r="K17" s="54"/>
      <c r="L17" s="54"/>
      <c r="M17" s="54"/>
      <c r="N17" s="54"/>
      <c r="O17" s="54"/>
      <c r="P17" s="54"/>
      <c r="Q17" s="54"/>
    </row>
    <row r="18" spans="1:17" ht="12.75">
      <c r="A18" s="1">
        <v>118</v>
      </c>
      <c r="B18" s="1" t="s">
        <v>56</v>
      </c>
      <c r="C18" s="1"/>
      <c r="D18" s="1"/>
      <c r="E18" s="1"/>
      <c r="F18" s="45"/>
      <c r="G18" s="84">
        <v>7.57</v>
      </c>
      <c r="H18" s="2"/>
      <c r="I18" s="83"/>
      <c r="J18" s="54"/>
      <c r="K18" s="54"/>
      <c r="L18" s="54"/>
      <c r="M18" s="54"/>
      <c r="N18" s="54"/>
      <c r="O18" s="54"/>
      <c r="P18" s="54"/>
      <c r="Q18" s="54"/>
    </row>
    <row r="19" spans="1:17" ht="12.75">
      <c r="A19" s="1"/>
      <c r="B19" s="1"/>
      <c r="C19" s="1"/>
      <c r="D19" s="1"/>
      <c r="E19" s="1"/>
      <c r="F19" s="1"/>
      <c r="G19" s="85"/>
      <c r="H19" s="2"/>
      <c r="I19" s="83"/>
      <c r="J19" s="54"/>
      <c r="K19" s="54"/>
      <c r="L19" s="54"/>
      <c r="M19" s="54"/>
      <c r="N19" s="54"/>
      <c r="O19" s="54"/>
      <c r="P19" s="54"/>
      <c r="Q19" s="54"/>
    </row>
    <row r="20" spans="1:17" ht="12.75">
      <c r="A20" s="1">
        <v>12</v>
      </c>
      <c r="B20" s="3" t="s">
        <v>32</v>
      </c>
      <c r="C20" s="1"/>
      <c r="D20" s="1"/>
      <c r="E20" s="1"/>
      <c r="F20" s="1"/>
      <c r="G20" s="85"/>
      <c r="H20" s="2"/>
      <c r="I20" s="83">
        <f>SUM(G21:G22)</f>
        <v>23.63</v>
      </c>
      <c r="J20" s="54"/>
      <c r="K20" s="54"/>
      <c r="L20" s="54"/>
      <c r="M20" s="54"/>
      <c r="N20" s="54"/>
      <c r="O20" s="54"/>
      <c r="P20" s="54"/>
      <c r="Q20" s="54"/>
    </row>
    <row r="21" spans="1:17" ht="12.75">
      <c r="A21" s="1">
        <v>121</v>
      </c>
      <c r="B21" s="1" t="s">
        <v>7</v>
      </c>
      <c r="C21" s="1"/>
      <c r="D21" s="1"/>
      <c r="E21" s="1"/>
      <c r="F21" s="45"/>
      <c r="G21" s="2">
        <v>1.34</v>
      </c>
      <c r="H21" s="2"/>
      <c r="I21" s="83"/>
      <c r="J21" s="54"/>
      <c r="K21" s="54"/>
      <c r="L21" s="54"/>
      <c r="M21" s="54"/>
      <c r="N21" s="54"/>
      <c r="O21" s="54"/>
      <c r="P21" s="54"/>
      <c r="Q21" s="54"/>
    </row>
    <row r="22" spans="1:17" ht="12.75">
      <c r="A22" s="1">
        <v>123</v>
      </c>
      <c r="B22" s="1" t="s">
        <v>66</v>
      </c>
      <c r="C22" s="1"/>
      <c r="D22" s="1"/>
      <c r="E22" s="1"/>
      <c r="F22" s="45"/>
      <c r="G22" s="84">
        <v>22.29</v>
      </c>
      <c r="H22" s="2"/>
      <c r="I22" s="83"/>
      <c r="J22" s="54"/>
      <c r="K22" s="54"/>
      <c r="L22" s="54"/>
      <c r="M22" s="54"/>
      <c r="N22" s="54"/>
      <c r="O22" s="54"/>
      <c r="P22" s="54"/>
      <c r="Q22" s="54"/>
    </row>
    <row r="23" spans="1:19" ht="13.5" thickBot="1">
      <c r="A23" s="1"/>
      <c r="B23" s="3" t="s">
        <v>8</v>
      </c>
      <c r="C23" s="1"/>
      <c r="D23" s="1"/>
      <c r="E23" s="1"/>
      <c r="F23" s="1"/>
      <c r="G23" s="2"/>
      <c r="H23" s="2"/>
      <c r="I23" s="86">
        <f>SUM(I11:I22)</f>
        <v>1485.11</v>
      </c>
      <c r="J23" s="55"/>
      <c r="K23" s="55"/>
      <c r="L23" s="55"/>
      <c r="M23" s="55"/>
      <c r="N23" s="55"/>
      <c r="O23" s="55"/>
      <c r="P23" s="55"/>
      <c r="Q23" s="55"/>
      <c r="R23" s="10"/>
      <c r="S23" s="10"/>
    </row>
    <row r="24" spans="1:17" ht="13.5" thickTop="1">
      <c r="A24" s="1"/>
      <c r="B24" s="1"/>
      <c r="C24" s="1"/>
      <c r="D24" s="1"/>
      <c r="E24" s="1"/>
      <c r="F24" s="1"/>
      <c r="G24" s="85"/>
      <c r="H24" s="2"/>
      <c r="I24" s="83"/>
      <c r="J24" s="54"/>
      <c r="K24" s="54"/>
      <c r="L24" s="54"/>
      <c r="M24" s="54"/>
      <c r="N24" s="54"/>
      <c r="O24" s="54"/>
      <c r="P24" s="54"/>
      <c r="Q24" s="54"/>
    </row>
    <row r="25" spans="1:17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83"/>
      <c r="J25" s="54"/>
      <c r="K25" s="54"/>
      <c r="L25" s="54"/>
      <c r="M25" s="54"/>
      <c r="N25" s="54"/>
      <c r="O25" s="54"/>
      <c r="P25" s="54"/>
      <c r="Q25" s="54"/>
    </row>
    <row r="26" spans="1:17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83">
        <f>SUM(G27:G29)</f>
        <v>120.11000000000001</v>
      </c>
      <c r="J26" s="54"/>
      <c r="K26" s="54"/>
      <c r="L26" s="54"/>
      <c r="M26" s="54"/>
      <c r="N26" s="54"/>
      <c r="O26" s="54"/>
      <c r="P26" s="54"/>
      <c r="Q26" s="54"/>
    </row>
    <row r="27" spans="1:17" ht="12.75">
      <c r="A27" s="1">
        <v>213</v>
      </c>
      <c r="B27" s="1" t="s">
        <v>67</v>
      </c>
      <c r="C27" s="1"/>
      <c r="D27" s="1"/>
      <c r="E27" s="1"/>
      <c r="F27" s="45"/>
      <c r="G27" s="2">
        <v>44.57</v>
      </c>
      <c r="H27" s="2"/>
      <c r="I27" s="2"/>
      <c r="J27" s="56"/>
      <c r="K27" s="56"/>
      <c r="L27" s="56"/>
      <c r="M27" s="56"/>
      <c r="N27" s="56"/>
      <c r="O27" s="56"/>
      <c r="P27" s="56"/>
      <c r="Q27" s="56"/>
    </row>
    <row r="28" spans="1:17" ht="12.75">
      <c r="A28" s="1">
        <v>215</v>
      </c>
      <c r="B28" s="1" t="s">
        <v>68</v>
      </c>
      <c r="C28" s="1"/>
      <c r="D28" s="1"/>
      <c r="E28" s="1"/>
      <c r="F28" s="45"/>
      <c r="G28" s="84">
        <v>75.54</v>
      </c>
      <c r="H28" s="2"/>
      <c r="I28" s="84"/>
      <c r="J28" s="56"/>
      <c r="K28" s="56"/>
      <c r="L28" s="56"/>
      <c r="M28" s="56"/>
      <c r="N28" s="56"/>
      <c r="O28" s="56"/>
      <c r="P28" s="56"/>
      <c r="Q28" s="56"/>
    </row>
    <row r="29" spans="1:17" ht="12.75" hidden="1">
      <c r="A29" s="1">
        <v>216</v>
      </c>
      <c r="B29" s="1" t="s">
        <v>92</v>
      </c>
      <c r="C29" s="1"/>
      <c r="D29" s="1"/>
      <c r="E29" s="1"/>
      <c r="F29" s="45"/>
      <c r="G29" s="84">
        <v>0</v>
      </c>
      <c r="H29" s="2"/>
      <c r="I29" s="85"/>
      <c r="J29" s="56"/>
      <c r="K29" s="56"/>
      <c r="L29" s="56"/>
      <c r="M29" s="56"/>
      <c r="N29" s="56"/>
      <c r="O29" s="56"/>
      <c r="P29" s="56"/>
      <c r="Q29" s="56"/>
    </row>
    <row r="30" spans="1:17" ht="12.75" hidden="1">
      <c r="A30" s="1">
        <v>22</v>
      </c>
      <c r="B30" s="3" t="s">
        <v>52</v>
      </c>
      <c r="C30" s="1"/>
      <c r="D30" s="1"/>
      <c r="E30" s="1"/>
      <c r="F30" s="1"/>
      <c r="G30" s="2"/>
      <c r="H30" s="2"/>
      <c r="I30" s="83">
        <f>SUM(G31:G31)</f>
        <v>0</v>
      </c>
      <c r="J30" s="56"/>
      <c r="K30" s="56"/>
      <c r="L30" s="56"/>
      <c r="M30" s="56"/>
      <c r="N30" s="56"/>
      <c r="O30" s="56"/>
      <c r="P30" s="56"/>
      <c r="Q30" s="56"/>
    </row>
    <row r="31" spans="1:17" ht="12.75" hidden="1">
      <c r="A31" s="1">
        <v>222</v>
      </c>
      <c r="B31" s="1" t="s">
        <v>60</v>
      </c>
      <c r="C31" s="1"/>
      <c r="D31" s="1"/>
      <c r="E31" s="1"/>
      <c r="F31" s="45"/>
      <c r="G31" s="84">
        <v>0</v>
      </c>
      <c r="H31" s="2"/>
      <c r="I31" s="84"/>
      <c r="J31" s="56"/>
      <c r="K31" s="56"/>
      <c r="L31" s="56"/>
      <c r="M31" s="56"/>
      <c r="N31" s="56"/>
      <c r="O31" s="56"/>
      <c r="P31" s="56"/>
      <c r="Q31" s="56"/>
    </row>
    <row r="32" spans="1:17" ht="12.75">
      <c r="A32" s="1"/>
      <c r="B32" s="3" t="s">
        <v>10</v>
      </c>
      <c r="C32" s="1"/>
      <c r="D32" s="1"/>
      <c r="E32" s="1"/>
      <c r="F32" s="1"/>
      <c r="G32" s="85"/>
      <c r="H32" s="2"/>
      <c r="I32" s="83">
        <f>SUM(I26:I31)</f>
        <v>120.11000000000001</v>
      </c>
      <c r="J32" s="54"/>
      <c r="K32" s="54"/>
      <c r="L32" s="54"/>
      <c r="M32" s="54"/>
      <c r="N32" s="54"/>
      <c r="O32" s="54"/>
      <c r="P32" s="54"/>
      <c r="Q32" s="54"/>
    </row>
    <row r="33" spans="1:22" ht="12.75">
      <c r="A33" s="1"/>
      <c r="B33" s="1"/>
      <c r="C33" s="1"/>
      <c r="D33" s="1"/>
      <c r="E33" s="1"/>
      <c r="F33" s="1"/>
      <c r="G33" s="2"/>
      <c r="H33" s="2"/>
      <c r="I33" s="2"/>
      <c r="J33" s="56"/>
      <c r="K33" s="56"/>
      <c r="L33" s="56"/>
      <c r="M33" s="56"/>
      <c r="N33" s="56"/>
      <c r="O33" s="56"/>
      <c r="P33" s="56"/>
      <c r="Q33" s="56"/>
      <c r="R33" s="17" t="s">
        <v>29</v>
      </c>
      <c r="S33" s="17" t="s">
        <v>29</v>
      </c>
      <c r="T33" s="17" t="s">
        <v>24</v>
      </c>
      <c r="U33" s="17" t="s">
        <v>26</v>
      </c>
      <c r="V33" s="17" t="s">
        <v>27</v>
      </c>
    </row>
    <row r="34" spans="1:22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56"/>
      <c r="K34" s="56"/>
      <c r="L34" s="56"/>
      <c r="M34" s="56"/>
      <c r="N34" s="56"/>
      <c r="O34" s="56"/>
      <c r="P34" s="56"/>
      <c r="Q34" s="56"/>
      <c r="R34" s="18" t="s">
        <v>48</v>
      </c>
      <c r="S34" s="18" t="s">
        <v>30</v>
      </c>
      <c r="T34" s="18" t="s">
        <v>25</v>
      </c>
      <c r="U34" s="21">
        <v>40543</v>
      </c>
      <c r="V34" s="21" t="s">
        <v>28</v>
      </c>
    </row>
    <row r="35" spans="1:27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83">
        <f>+G36</f>
        <v>800</v>
      </c>
      <c r="J35" s="54"/>
      <c r="K35" s="54"/>
      <c r="L35" s="54"/>
      <c r="M35" s="54"/>
      <c r="N35" s="54"/>
      <c r="O35" s="54"/>
      <c r="P35" s="54"/>
      <c r="Q35" s="54"/>
      <c r="R35" s="63">
        <f>+I35</f>
        <v>800</v>
      </c>
      <c r="S35" s="63">
        <f>+I35</f>
        <v>800</v>
      </c>
      <c r="T35" s="64">
        <f>+S35/5</f>
        <v>160</v>
      </c>
      <c r="U35" s="65">
        <v>160000</v>
      </c>
      <c r="V35" s="66">
        <f>+T35-U35</f>
        <v>-159840</v>
      </c>
      <c r="W35" s="67"/>
      <c r="X35" s="67" t="s">
        <v>20</v>
      </c>
      <c r="Y35" s="67"/>
      <c r="Z35" s="67"/>
      <c r="AA35" s="67"/>
    </row>
    <row r="36" spans="1:27" ht="12.75">
      <c r="A36" s="1">
        <v>310</v>
      </c>
      <c r="B36" s="1" t="s">
        <v>69</v>
      </c>
      <c r="C36" s="1"/>
      <c r="D36" s="1"/>
      <c r="E36" s="1"/>
      <c r="F36" s="1"/>
      <c r="G36" s="84">
        <v>800</v>
      </c>
      <c r="H36" s="2"/>
      <c r="I36" s="2"/>
      <c r="J36" s="56"/>
      <c r="K36" s="56"/>
      <c r="L36" s="56"/>
      <c r="M36" s="56"/>
      <c r="N36" s="56"/>
      <c r="O36" s="56"/>
      <c r="P36" s="56"/>
      <c r="Q36" s="56"/>
      <c r="R36" s="63"/>
      <c r="S36" s="63"/>
      <c r="T36" s="67"/>
      <c r="U36" s="67"/>
      <c r="V36" s="67"/>
      <c r="W36" s="68"/>
      <c r="X36" s="68" t="s">
        <v>21</v>
      </c>
      <c r="Y36" s="67"/>
      <c r="Z36" s="67"/>
      <c r="AA36" s="67"/>
    </row>
    <row r="37" spans="1:27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83">
        <f>SUM(G38:G39)</f>
        <v>381.36</v>
      </c>
      <c r="J37" s="54"/>
      <c r="K37" s="54"/>
      <c r="L37" s="54"/>
      <c r="M37" s="54"/>
      <c r="N37" s="54"/>
      <c r="O37" s="54"/>
      <c r="P37" s="54"/>
      <c r="Q37" s="54"/>
      <c r="R37" s="63">
        <f>+I37</f>
        <v>381.36</v>
      </c>
      <c r="S37" s="63">
        <f>+I37</f>
        <v>381.36</v>
      </c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1">
        <v>320</v>
      </c>
      <c r="B38" s="1" t="s">
        <v>70</v>
      </c>
      <c r="C38" s="1"/>
      <c r="D38" s="1"/>
      <c r="E38" s="1"/>
      <c r="F38" s="1"/>
      <c r="G38" s="2">
        <v>160</v>
      </c>
      <c r="H38" s="2"/>
      <c r="I38" s="2"/>
      <c r="J38" s="56"/>
      <c r="K38" s="56"/>
      <c r="L38" s="56"/>
      <c r="M38" s="56"/>
      <c r="N38" s="56"/>
      <c r="O38" s="56"/>
      <c r="P38" s="56"/>
      <c r="Q38" s="56"/>
      <c r="R38" s="63"/>
      <c r="S38" s="63"/>
      <c r="T38" s="67"/>
      <c r="U38" s="67"/>
      <c r="V38" s="67"/>
      <c r="W38" s="67"/>
      <c r="X38" s="67"/>
      <c r="Y38" s="67"/>
      <c r="Z38" s="67"/>
      <c r="AA38" s="67"/>
    </row>
    <row r="39" spans="1:27" ht="12.75">
      <c r="A39" s="1">
        <v>322</v>
      </c>
      <c r="B39" s="1" t="s">
        <v>71</v>
      </c>
      <c r="C39" s="1"/>
      <c r="D39" s="1"/>
      <c r="E39" s="1"/>
      <c r="F39" s="1"/>
      <c r="G39" s="84">
        <v>221.36</v>
      </c>
      <c r="H39" s="2"/>
      <c r="I39" s="2"/>
      <c r="J39" s="56"/>
      <c r="K39" s="56"/>
      <c r="L39" s="95"/>
      <c r="M39" s="56"/>
      <c r="N39" s="56"/>
      <c r="O39" s="56"/>
      <c r="P39" s="56"/>
      <c r="Q39" s="56"/>
      <c r="R39" s="63"/>
      <c r="S39" s="63"/>
      <c r="T39" s="67"/>
      <c r="U39" s="67"/>
      <c r="V39" s="67"/>
      <c r="W39" s="67"/>
      <c r="X39" s="67"/>
      <c r="Y39" s="67"/>
      <c r="Z39" s="67"/>
      <c r="AA39" s="67"/>
    </row>
    <row r="40" spans="1:27" ht="12.75">
      <c r="A40" s="1">
        <v>33</v>
      </c>
      <c r="B40" s="3" t="s">
        <v>45</v>
      </c>
      <c r="C40" s="1"/>
      <c r="D40" s="1"/>
      <c r="E40" s="1"/>
      <c r="F40" s="1"/>
      <c r="G40" s="2"/>
      <c r="H40" s="2"/>
      <c r="I40" s="89">
        <f>+G41</f>
        <v>-5.33</v>
      </c>
      <c r="J40" s="56"/>
      <c r="K40" s="56"/>
      <c r="L40" s="56"/>
      <c r="M40" s="56"/>
      <c r="N40" s="56"/>
      <c r="O40" s="56"/>
      <c r="P40" s="56"/>
      <c r="Q40" s="56"/>
      <c r="R40" s="69">
        <f>+I40</f>
        <v>-5.33</v>
      </c>
      <c r="S40" s="69">
        <f>+I40</f>
        <v>-5.33</v>
      </c>
      <c r="T40" s="67"/>
      <c r="U40" s="67"/>
      <c r="V40" s="67"/>
      <c r="W40" s="67"/>
      <c r="X40" s="67"/>
      <c r="Y40" s="67"/>
      <c r="Z40" s="67"/>
      <c r="AA40" s="67"/>
    </row>
    <row r="41" spans="1:27" ht="12.75">
      <c r="A41" s="1">
        <v>332</v>
      </c>
      <c r="B41" s="1" t="s">
        <v>46</v>
      </c>
      <c r="C41" s="1"/>
      <c r="D41" s="1"/>
      <c r="E41" s="1"/>
      <c r="F41" s="1"/>
      <c r="G41" s="92">
        <v>-5.33</v>
      </c>
      <c r="H41" s="2"/>
      <c r="I41" s="2"/>
      <c r="J41" s="56"/>
      <c r="K41" s="56"/>
      <c r="L41" s="56"/>
      <c r="M41" s="56"/>
      <c r="N41" s="56"/>
      <c r="O41" s="56"/>
      <c r="P41" s="56"/>
      <c r="Q41" s="56"/>
      <c r="R41" s="63"/>
      <c r="S41" s="63"/>
      <c r="T41" s="67"/>
      <c r="U41" s="67"/>
      <c r="V41" s="67"/>
      <c r="W41" s="67"/>
      <c r="X41" s="67"/>
      <c r="Y41" s="67"/>
      <c r="Z41" s="67"/>
      <c r="AA41" s="67"/>
    </row>
    <row r="42" spans="1:27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83">
        <f>+G43+G44</f>
        <v>188.97</v>
      </c>
      <c r="J42" s="55"/>
      <c r="K42" s="55"/>
      <c r="L42" s="55"/>
      <c r="M42" s="55"/>
      <c r="N42" s="55"/>
      <c r="O42" s="55"/>
      <c r="P42" s="55"/>
      <c r="Q42" s="55"/>
      <c r="R42" s="70"/>
      <c r="S42" s="71"/>
      <c r="T42" s="67"/>
      <c r="U42" s="67"/>
      <c r="V42" s="67"/>
      <c r="W42" s="67"/>
      <c r="X42" s="67"/>
      <c r="Y42" s="67"/>
      <c r="Z42" s="67"/>
      <c r="AA42" s="67"/>
    </row>
    <row r="43" spans="1:27" ht="12.75" hidden="1">
      <c r="A43" s="1">
        <v>340</v>
      </c>
      <c r="B43" s="1" t="s">
        <v>55</v>
      </c>
      <c r="C43" s="1"/>
      <c r="D43" s="1"/>
      <c r="E43" s="45"/>
      <c r="F43" s="2"/>
      <c r="G43" s="96">
        <v>0</v>
      </c>
      <c r="H43" s="2"/>
      <c r="I43" s="89"/>
      <c r="J43" s="55"/>
      <c r="K43" s="55"/>
      <c r="L43" s="55"/>
      <c r="M43" s="55"/>
      <c r="N43" s="55"/>
      <c r="O43" s="55"/>
      <c r="P43" s="55"/>
      <c r="Q43" s="55"/>
      <c r="R43" s="70"/>
      <c r="S43" s="71"/>
      <c r="T43" s="67"/>
      <c r="U43" s="67"/>
      <c r="V43" s="67"/>
      <c r="W43" s="67"/>
      <c r="X43" s="67"/>
      <c r="Y43" s="67"/>
      <c r="Z43" s="67"/>
      <c r="AA43" s="67"/>
    </row>
    <row r="44" spans="1:27" ht="12.75">
      <c r="A44" s="1">
        <v>341</v>
      </c>
      <c r="B44" s="1" t="s">
        <v>72</v>
      </c>
      <c r="C44" s="1"/>
      <c r="D44" s="1"/>
      <c r="E44" s="45"/>
      <c r="F44" s="2"/>
      <c r="G44" s="92">
        <v>188.97</v>
      </c>
      <c r="H44" s="2"/>
      <c r="I44" s="84"/>
      <c r="J44" s="57"/>
      <c r="K44" s="57"/>
      <c r="L44" s="57"/>
      <c r="M44" s="57"/>
      <c r="N44" s="57"/>
      <c r="O44" s="57"/>
      <c r="P44" s="57"/>
      <c r="Q44" s="57"/>
      <c r="R44" s="63">
        <f>+G44</f>
        <v>188.97</v>
      </c>
      <c r="S44" s="63">
        <f>+R44/2</f>
        <v>94.485</v>
      </c>
      <c r="T44" s="67"/>
      <c r="U44" s="67"/>
      <c r="V44" s="67"/>
      <c r="W44" s="67"/>
      <c r="X44" s="67"/>
      <c r="Y44" s="67"/>
      <c r="Z44" s="67"/>
      <c r="AA44" s="67"/>
    </row>
    <row r="45" spans="1:27" ht="12.75">
      <c r="A45" s="1"/>
      <c r="B45" s="3" t="s">
        <v>53</v>
      </c>
      <c r="C45" s="1"/>
      <c r="D45" s="1"/>
      <c r="E45" s="45"/>
      <c r="F45" s="2"/>
      <c r="G45" s="96"/>
      <c r="H45" s="2"/>
      <c r="I45" s="83">
        <f>SUM(I35:I44)</f>
        <v>1365.0000000000002</v>
      </c>
      <c r="J45" s="57"/>
      <c r="K45" s="57"/>
      <c r="L45" s="57"/>
      <c r="M45" s="57"/>
      <c r="N45" s="57"/>
      <c r="O45" s="57"/>
      <c r="P45" s="57"/>
      <c r="Q45" s="57"/>
      <c r="R45" s="63"/>
      <c r="S45" s="63"/>
      <c r="T45" s="67"/>
      <c r="U45" s="67"/>
      <c r="V45" s="67"/>
      <c r="W45" s="67"/>
      <c r="X45" s="67"/>
      <c r="Y45" s="67"/>
      <c r="Z45" s="67"/>
      <c r="AA45" s="67"/>
    </row>
    <row r="46" spans="1:27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86">
        <f>+I45+I32</f>
        <v>1485.1100000000001</v>
      </c>
      <c r="J46" s="55"/>
      <c r="K46" s="55"/>
      <c r="L46" s="55"/>
      <c r="M46" s="55"/>
      <c r="N46" s="55"/>
      <c r="O46" s="55"/>
      <c r="P46" s="55"/>
      <c r="Q46" s="55"/>
      <c r="R46" s="72">
        <f>SUM(R35:R44)</f>
        <v>1365.0000000000002</v>
      </c>
      <c r="S46" s="73">
        <f>SUM(S35:S44)</f>
        <v>1270.515</v>
      </c>
      <c r="T46" s="67"/>
      <c r="U46" s="67"/>
      <c r="V46" s="67"/>
      <c r="W46" s="68"/>
      <c r="X46" s="74" t="s">
        <v>49</v>
      </c>
      <c r="Y46" s="67"/>
      <c r="Z46" s="67"/>
      <c r="AA46" s="67"/>
    </row>
    <row r="47" spans="1:27" ht="13.5" thickTop="1">
      <c r="A47" s="1"/>
      <c r="B47" s="1"/>
      <c r="C47" s="1"/>
      <c r="D47" s="1"/>
      <c r="E47" s="1"/>
      <c r="F47" s="1"/>
      <c r="G47" s="2"/>
      <c r="H47" s="2"/>
      <c r="I47" s="2"/>
      <c r="J47" s="57"/>
      <c r="K47" s="57"/>
      <c r="L47" s="57"/>
      <c r="M47" s="57"/>
      <c r="N47" s="57"/>
      <c r="O47" s="57"/>
      <c r="P47" s="57"/>
      <c r="Q47" s="57"/>
      <c r="R47" s="75" t="s">
        <v>19</v>
      </c>
      <c r="S47" s="67"/>
      <c r="T47" s="67"/>
      <c r="U47" s="67"/>
      <c r="V47" s="67"/>
      <c r="W47" s="67"/>
      <c r="X47" s="74" t="s">
        <v>50</v>
      </c>
      <c r="Y47" s="67"/>
      <c r="Z47" s="67"/>
      <c r="AA47" s="67"/>
    </row>
    <row r="48" spans="1:19" ht="12.75">
      <c r="A48" s="1"/>
      <c r="B48" s="1"/>
      <c r="C48" s="1"/>
      <c r="D48" s="1"/>
      <c r="E48" s="1"/>
      <c r="F48" s="1"/>
      <c r="G48" s="2"/>
      <c r="H48" s="2"/>
      <c r="I48" s="2"/>
      <c r="J48" s="57"/>
      <c r="K48" s="57"/>
      <c r="L48" s="57"/>
      <c r="M48" s="57"/>
      <c r="N48" s="57"/>
      <c r="O48" s="57"/>
      <c r="P48" s="57"/>
      <c r="Q48" s="57"/>
      <c r="R48" s="12">
        <v>80000</v>
      </c>
      <c r="S48" t="s">
        <v>22</v>
      </c>
    </row>
    <row r="49" spans="1:19" ht="12.75">
      <c r="A49" s="1">
        <v>6</v>
      </c>
      <c r="B49" s="3" t="s">
        <v>58</v>
      </c>
      <c r="C49" s="1"/>
      <c r="D49" s="1"/>
      <c r="E49" s="1"/>
      <c r="F49" s="1"/>
      <c r="G49" s="2"/>
      <c r="H49" s="2"/>
      <c r="I49" s="2"/>
      <c r="J49" s="57"/>
      <c r="K49" s="57"/>
      <c r="L49" s="57"/>
      <c r="M49" s="57"/>
      <c r="N49" s="57"/>
      <c r="O49" s="57"/>
      <c r="P49" s="57"/>
      <c r="Q49" s="57"/>
      <c r="R49" s="44">
        <f>+R46/R48</f>
        <v>0.0170625</v>
      </c>
      <c r="S49" t="s">
        <v>23</v>
      </c>
    </row>
    <row r="50" spans="1:17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87">
        <f>SUM(G51:G51)</f>
        <v>325</v>
      </c>
      <c r="J50" s="54"/>
      <c r="K50" s="54"/>
      <c r="L50" s="54"/>
      <c r="M50" s="54"/>
      <c r="N50" s="54"/>
      <c r="O50" s="54"/>
      <c r="P50" s="54"/>
      <c r="Q50" s="54"/>
    </row>
    <row r="51" spans="1:17" ht="12.75">
      <c r="A51" s="1">
        <v>610</v>
      </c>
      <c r="B51" s="1" t="s">
        <v>73</v>
      </c>
      <c r="C51" s="1"/>
      <c r="D51" s="1"/>
      <c r="E51" s="1"/>
      <c r="F51" s="1"/>
      <c r="G51" s="84">
        <v>325</v>
      </c>
      <c r="H51" s="85"/>
      <c r="I51" s="85"/>
      <c r="J51" s="57"/>
      <c r="K51" s="57"/>
      <c r="L51" s="57"/>
      <c r="M51" s="57"/>
      <c r="N51" s="57"/>
      <c r="O51" s="57"/>
      <c r="P51" s="57"/>
      <c r="Q51" s="57"/>
    </row>
    <row r="52" spans="1:22" ht="12.75">
      <c r="A52" s="1">
        <v>62</v>
      </c>
      <c r="B52" s="3" t="s">
        <v>0</v>
      </c>
      <c r="C52" s="1"/>
      <c r="D52" s="1"/>
      <c r="E52" s="1"/>
      <c r="F52" s="1"/>
      <c r="G52" s="85"/>
      <c r="H52" s="85"/>
      <c r="I52" s="87">
        <f>SUM(G53:G55)</f>
        <v>1113.01</v>
      </c>
      <c r="J52" s="55"/>
      <c r="K52" s="55"/>
      <c r="L52" s="55"/>
      <c r="M52" s="55"/>
      <c r="N52" s="55"/>
      <c r="O52" s="55"/>
      <c r="P52" s="55"/>
      <c r="Q52" s="55"/>
      <c r="S52" s="60"/>
      <c r="T52" s="60"/>
      <c r="U52" s="60"/>
      <c r="V52" s="60"/>
    </row>
    <row r="53" spans="1:22" ht="12.75">
      <c r="A53" s="1">
        <v>620</v>
      </c>
      <c r="B53" s="1" t="s">
        <v>74</v>
      </c>
      <c r="C53" s="1"/>
      <c r="D53" s="1"/>
      <c r="E53" s="1"/>
      <c r="F53" s="1"/>
      <c r="G53" s="85">
        <v>775</v>
      </c>
      <c r="H53" s="85"/>
      <c r="I53" s="85"/>
      <c r="J53" s="57"/>
      <c r="K53" s="57"/>
      <c r="L53" s="57"/>
      <c r="M53" s="57"/>
      <c r="N53" s="57"/>
      <c r="O53" s="57"/>
      <c r="P53" s="57"/>
      <c r="Q53" s="57"/>
      <c r="S53" s="60"/>
      <c r="T53" s="60"/>
      <c r="U53" s="61"/>
      <c r="V53" s="61"/>
    </row>
    <row r="54" spans="1:22" ht="12.75">
      <c r="A54" s="1">
        <v>621</v>
      </c>
      <c r="B54" s="1" t="s">
        <v>75</v>
      </c>
      <c r="C54" s="1"/>
      <c r="D54" s="1"/>
      <c r="E54" s="1"/>
      <c r="F54" s="1"/>
      <c r="G54" s="85">
        <v>325</v>
      </c>
      <c r="H54" s="85"/>
      <c r="I54" s="85"/>
      <c r="J54" s="57"/>
      <c r="K54" s="57"/>
      <c r="L54" s="57"/>
      <c r="M54" s="57"/>
      <c r="N54" s="57"/>
      <c r="O54" s="57"/>
      <c r="P54" s="57"/>
      <c r="Q54" s="57"/>
      <c r="S54" s="60"/>
      <c r="T54" s="60"/>
      <c r="U54" s="61"/>
      <c r="V54" s="61"/>
    </row>
    <row r="55" spans="1:22" ht="12.75">
      <c r="A55" s="1">
        <v>624</v>
      </c>
      <c r="B55" s="1" t="s">
        <v>76</v>
      </c>
      <c r="C55" s="1"/>
      <c r="D55" s="1"/>
      <c r="E55" s="1"/>
      <c r="F55" s="1"/>
      <c r="G55" s="84">
        <v>13.01</v>
      </c>
      <c r="H55" s="85"/>
      <c r="I55" s="85"/>
      <c r="J55" s="57"/>
      <c r="K55" s="57"/>
      <c r="L55" s="57"/>
      <c r="M55" s="57"/>
      <c r="N55" s="57"/>
      <c r="O55" s="57"/>
      <c r="P55" s="57"/>
      <c r="Q55" s="57"/>
      <c r="S55" s="62"/>
      <c r="T55" s="62"/>
      <c r="U55" s="62"/>
      <c r="V55" s="62"/>
    </row>
    <row r="56" spans="1:22" ht="13.5" thickBot="1">
      <c r="A56" s="1"/>
      <c r="B56" s="3" t="s">
        <v>59</v>
      </c>
      <c r="C56" s="1"/>
      <c r="D56" s="1"/>
      <c r="E56" s="1"/>
      <c r="F56" s="1"/>
      <c r="G56" s="2"/>
      <c r="H56" s="2"/>
      <c r="I56" s="86">
        <f>SUM(I50:I55)</f>
        <v>1438.01</v>
      </c>
      <c r="J56" s="55"/>
      <c r="K56" s="55"/>
      <c r="L56" s="55"/>
      <c r="M56" s="55"/>
      <c r="N56" s="55"/>
      <c r="O56" s="55"/>
      <c r="P56" s="55"/>
      <c r="Q56" s="55"/>
      <c r="S56" s="12"/>
      <c r="T56" s="12"/>
      <c r="U56" s="12"/>
      <c r="V56" s="12"/>
    </row>
    <row r="57" spans="1:22" ht="13.5" thickTop="1">
      <c r="A57" s="47"/>
      <c r="B57" s="1"/>
      <c r="C57" s="1"/>
      <c r="D57" s="1"/>
      <c r="E57" s="1"/>
      <c r="F57" s="1"/>
      <c r="G57" s="2"/>
      <c r="H57" s="2"/>
      <c r="I57" s="2"/>
      <c r="J57" s="56"/>
      <c r="K57" s="56"/>
      <c r="L57" s="56"/>
      <c r="M57" s="56"/>
      <c r="N57" s="56"/>
      <c r="O57" s="56"/>
      <c r="P57" s="56"/>
      <c r="Q57" s="56"/>
      <c r="S57" s="12"/>
      <c r="T57" s="12"/>
      <c r="U57" s="12"/>
      <c r="V57" s="12"/>
    </row>
    <row r="58" spans="1:22" ht="12.75">
      <c r="A58" s="1">
        <v>7</v>
      </c>
      <c r="B58" s="3" t="s">
        <v>58</v>
      </c>
      <c r="C58" s="1"/>
      <c r="D58" s="1"/>
      <c r="E58" s="1"/>
      <c r="F58" s="1"/>
      <c r="G58" s="2"/>
      <c r="H58" s="2"/>
      <c r="I58" s="2"/>
      <c r="J58" s="56"/>
      <c r="K58" s="56"/>
      <c r="L58" s="56"/>
      <c r="M58" s="56"/>
      <c r="N58" s="56"/>
      <c r="O58" s="56"/>
      <c r="P58" s="56"/>
      <c r="Q58" s="56"/>
      <c r="S58" s="12"/>
      <c r="T58" s="12"/>
      <c r="U58" s="12"/>
      <c r="V58" s="12"/>
    </row>
    <row r="59" spans="1:17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87">
        <f>SUM(G60:G60)</f>
        <v>325</v>
      </c>
      <c r="J59" s="54"/>
      <c r="K59" s="54"/>
      <c r="L59" s="54"/>
      <c r="M59" s="54"/>
      <c r="N59" s="54"/>
      <c r="O59" s="54"/>
      <c r="P59" s="54"/>
      <c r="Q59" s="54"/>
    </row>
    <row r="60" spans="1:17" ht="12.75">
      <c r="A60" s="1">
        <v>710</v>
      </c>
      <c r="B60" s="1" t="s">
        <v>77</v>
      </c>
      <c r="C60" s="1"/>
      <c r="D60" s="1"/>
      <c r="E60" s="1"/>
      <c r="F60" s="1"/>
      <c r="G60" s="84">
        <v>325</v>
      </c>
      <c r="H60" s="85"/>
      <c r="I60" s="85"/>
      <c r="J60" s="57"/>
      <c r="K60" s="57"/>
      <c r="L60" s="57"/>
      <c r="M60" s="57"/>
      <c r="N60" s="57"/>
      <c r="O60" s="57"/>
      <c r="P60" s="57"/>
      <c r="Q60" s="57"/>
    </row>
    <row r="61" spans="1:17" ht="12.75">
      <c r="A61" s="1">
        <v>72</v>
      </c>
      <c r="B61" s="3" t="s">
        <v>51</v>
      </c>
      <c r="C61" s="1"/>
      <c r="D61" s="1"/>
      <c r="E61" s="1"/>
      <c r="F61" s="1"/>
      <c r="G61" s="85"/>
      <c r="H61" s="85"/>
      <c r="I61" s="87">
        <f>SUM(G62:G64)</f>
        <v>1113.01</v>
      </c>
      <c r="J61" s="55"/>
      <c r="K61" s="55"/>
      <c r="L61" s="55"/>
      <c r="M61" s="55"/>
      <c r="N61" s="55"/>
      <c r="O61" s="55"/>
      <c r="P61" s="55"/>
      <c r="Q61" s="55"/>
    </row>
    <row r="62" spans="1:17" ht="12.75">
      <c r="A62" s="1">
        <v>720</v>
      </c>
      <c r="B62" s="1" t="s">
        <v>78</v>
      </c>
      <c r="C62" s="1"/>
      <c r="D62" s="1"/>
      <c r="E62" s="1"/>
      <c r="F62" s="1"/>
      <c r="G62" s="85">
        <v>775</v>
      </c>
      <c r="H62" s="85"/>
      <c r="I62" s="85"/>
      <c r="J62" s="57"/>
      <c r="K62" s="57"/>
      <c r="L62" s="57"/>
      <c r="M62" s="57"/>
      <c r="N62" s="57"/>
      <c r="O62" s="57"/>
      <c r="P62" s="57"/>
      <c r="Q62" s="57"/>
    </row>
    <row r="63" spans="1:17" ht="12.75">
      <c r="A63" s="1">
        <v>721</v>
      </c>
      <c r="B63" s="1" t="s">
        <v>79</v>
      </c>
      <c r="C63" s="1"/>
      <c r="D63" s="1"/>
      <c r="E63" s="1"/>
      <c r="F63" s="1"/>
      <c r="G63" s="85">
        <v>325</v>
      </c>
      <c r="H63" s="85"/>
      <c r="I63" s="85"/>
      <c r="J63" s="57"/>
      <c r="K63" s="57"/>
      <c r="L63" s="57"/>
      <c r="M63" s="57"/>
      <c r="N63" s="57"/>
      <c r="O63" s="57"/>
      <c r="P63" s="57"/>
      <c r="Q63" s="57"/>
    </row>
    <row r="64" spans="1:17" ht="12.75">
      <c r="A64" s="1">
        <v>724</v>
      </c>
      <c r="B64" s="1" t="s">
        <v>80</v>
      </c>
      <c r="C64" s="1"/>
      <c r="D64" s="1"/>
      <c r="E64" s="1"/>
      <c r="F64" s="1"/>
      <c r="G64" s="84">
        <v>13.01</v>
      </c>
      <c r="H64" s="85"/>
      <c r="I64" s="84"/>
      <c r="J64" s="57"/>
      <c r="K64" s="57"/>
      <c r="L64" s="57"/>
      <c r="M64" s="57"/>
      <c r="N64" s="57"/>
      <c r="O64" s="57"/>
      <c r="P64" s="57"/>
      <c r="Q64" s="57"/>
    </row>
    <row r="65" spans="1:17" ht="13.5" thickBot="1">
      <c r="A65" s="1"/>
      <c r="B65" s="3" t="s">
        <v>59</v>
      </c>
      <c r="C65" s="1"/>
      <c r="D65" s="1"/>
      <c r="E65" s="1"/>
      <c r="F65" s="1"/>
      <c r="G65" s="85"/>
      <c r="H65" s="2"/>
      <c r="I65" s="88">
        <f>SUM(I59:I64)</f>
        <v>1438.01</v>
      </c>
      <c r="J65" s="55"/>
      <c r="K65" s="55"/>
      <c r="L65" s="55"/>
      <c r="M65" s="55"/>
      <c r="N65" s="55"/>
      <c r="O65" s="55"/>
      <c r="P65" s="55"/>
      <c r="Q65" s="55"/>
    </row>
    <row r="66" spans="1:17" ht="13.5" thickTop="1">
      <c r="A66" s="1"/>
      <c r="B66" s="3"/>
      <c r="C66" s="1"/>
      <c r="D66" s="1"/>
      <c r="E66" s="1"/>
      <c r="F66" s="1"/>
      <c r="G66" s="85"/>
      <c r="H66" s="2"/>
      <c r="I66" s="87"/>
      <c r="J66" s="55"/>
      <c r="K66" s="55"/>
      <c r="L66" s="55"/>
      <c r="M66" s="55"/>
      <c r="N66" s="55"/>
      <c r="O66" s="55"/>
      <c r="P66" s="55"/>
      <c r="Q66" s="55"/>
    </row>
    <row r="67" spans="1:17" ht="12.75">
      <c r="A67" s="4"/>
      <c r="B67" s="4"/>
      <c r="C67" s="4"/>
      <c r="D67" s="4"/>
      <c r="E67" s="4"/>
      <c r="F67" s="4"/>
      <c r="G67" s="5"/>
      <c r="H67" s="5"/>
      <c r="I67" s="5"/>
      <c r="J67" s="58"/>
      <c r="K67" s="58"/>
      <c r="L67" s="58"/>
      <c r="M67" s="58"/>
      <c r="N67" s="58"/>
      <c r="O67" s="58"/>
      <c r="P67" s="58"/>
      <c r="Q67" s="58"/>
    </row>
    <row r="68" spans="7:17" ht="12.75">
      <c r="G68" s="10"/>
      <c r="H68" s="10"/>
      <c r="I68" s="10"/>
      <c r="J68" s="58"/>
      <c r="K68" s="58"/>
      <c r="L68" s="58"/>
      <c r="M68" s="58"/>
      <c r="N68" s="58"/>
      <c r="O68" s="58"/>
      <c r="P68" s="58"/>
      <c r="Q68" s="58"/>
    </row>
    <row r="69" spans="7:17" ht="12.75">
      <c r="G69" s="10"/>
      <c r="H69" s="10"/>
      <c r="I69" s="10"/>
      <c r="J69" s="58"/>
      <c r="K69" s="58"/>
      <c r="L69" s="58"/>
      <c r="M69" s="58"/>
      <c r="N69" s="58"/>
      <c r="O69" s="58"/>
      <c r="P69" s="58"/>
      <c r="Q69" s="58"/>
    </row>
    <row r="70" spans="7:17" ht="12.75">
      <c r="G70" s="10"/>
      <c r="H70" s="10"/>
      <c r="I70" s="10"/>
      <c r="J70" s="58"/>
      <c r="K70" s="58"/>
      <c r="L70" s="58"/>
      <c r="M70" s="58"/>
      <c r="N70" s="58"/>
      <c r="O70" s="58"/>
      <c r="P70" s="58"/>
      <c r="Q70" s="58"/>
    </row>
    <row r="71" spans="7:17" ht="12.75">
      <c r="G71" s="10"/>
      <c r="H71" s="10"/>
      <c r="I71" s="10"/>
      <c r="J71" s="58"/>
      <c r="K71" s="58"/>
      <c r="L71" s="58"/>
      <c r="M71" s="58"/>
      <c r="N71" s="58"/>
      <c r="O71" s="58"/>
      <c r="P71" s="58"/>
      <c r="Q71" s="58"/>
    </row>
    <row r="72" spans="7:17" ht="12.75">
      <c r="G72" s="10"/>
      <c r="H72" s="10"/>
      <c r="I72" s="10"/>
      <c r="J72" s="58"/>
      <c r="K72" s="58"/>
      <c r="L72" s="58"/>
      <c r="M72" s="58"/>
      <c r="N72" s="58"/>
      <c r="O72" s="58"/>
      <c r="P72" s="58"/>
      <c r="Q72" s="58"/>
    </row>
    <row r="73" spans="7:17" ht="12.75">
      <c r="G73" s="10"/>
      <c r="H73" s="10"/>
      <c r="I73" s="10"/>
      <c r="J73" s="58"/>
      <c r="K73" s="58"/>
      <c r="L73" s="58"/>
      <c r="M73" s="58"/>
      <c r="N73" s="58"/>
      <c r="O73" s="58"/>
      <c r="P73" s="58"/>
      <c r="Q73" s="58"/>
    </row>
    <row r="74" spans="7:17" ht="12.75">
      <c r="G74" s="10"/>
      <c r="H74" s="10"/>
      <c r="I74" s="10"/>
      <c r="J74" s="58"/>
      <c r="K74" s="58"/>
      <c r="L74" s="58"/>
      <c r="M74" s="58"/>
      <c r="N74" s="58"/>
      <c r="O74" s="58"/>
      <c r="P74" s="58"/>
      <c r="Q74" s="58"/>
    </row>
    <row r="75" spans="1:17" ht="12.75">
      <c r="A75" s="52"/>
      <c r="B75" s="52" t="s">
        <v>96</v>
      </c>
      <c r="C75" s="52"/>
      <c r="D75" s="52" t="s">
        <v>97</v>
      </c>
      <c r="E75" s="52"/>
      <c r="F75" s="52"/>
      <c r="G75" s="58" t="s">
        <v>98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2.75">
      <c r="A76" s="52"/>
      <c r="B76" s="52" t="s">
        <v>99</v>
      </c>
      <c r="C76" s="52"/>
      <c r="D76" s="52" t="s">
        <v>100</v>
      </c>
      <c r="E76" s="52"/>
      <c r="F76" s="52"/>
      <c r="G76" s="58" t="s">
        <v>101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7:17" ht="12.75">
      <c r="G77" s="10"/>
      <c r="H77" s="10"/>
      <c r="I77" s="10"/>
      <c r="J77" s="58"/>
      <c r="K77" s="58"/>
      <c r="L77" s="58"/>
      <c r="M77" s="58"/>
      <c r="N77" s="58"/>
      <c r="O77" s="58"/>
      <c r="P77" s="58"/>
      <c r="Q77" s="58"/>
    </row>
    <row r="135" ht="12.75">
      <c r="B135" s="12"/>
    </row>
    <row r="136" ht="12.75">
      <c r="B136" s="12"/>
    </row>
    <row r="137" spans="2:4" ht="12.75">
      <c r="B137" s="12"/>
      <c r="C137" s="12"/>
      <c r="D137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220472440944882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22" customWidth="1"/>
    <col min="2" max="2" width="11.421875" style="22" customWidth="1"/>
    <col min="3" max="3" width="13.140625" style="22" customWidth="1"/>
    <col min="4" max="4" width="13.00390625" style="22" customWidth="1"/>
    <col min="5" max="5" width="15.8515625" style="22" customWidth="1"/>
    <col min="6" max="6" width="13.8515625" style="22" customWidth="1"/>
    <col min="7" max="7" width="14.57421875" style="40" customWidth="1"/>
    <col min="8" max="8" width="1.57421875" style="22" customWidth="1"/>
    <col min="9" max="9" width="11.8515625" style="22" bestFit="1" customWidth="1"/>
    <col min="10" max="10" width="13.8515625" style="22" customWidth="1"/>
    <col min="11" max="12" width="11.421875" style="22" customWidth="1"/>
    <col min="13" max="16384" width="11.421875" style="22" customWidth="1"/>
  </cols>
  <sheetData>
    <row r="1" ht="12.75"/>
    <row r="2" ht="12.75"/>
    <row r="3" ht="12.75"/>
    <row r="5" spans="1:9" ht="18.75">
      <c r="A5" s="106" t="s">
        <v>47</v>
      </c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7" t="s">
        <v>4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8" t="s">
        <v>94</v>
      </c>
      <c r="B7" s="108"/>
      <c r="C7" s="108"/>
      <c r="D7" s="108"/>
      <c r="E7" s="108"/>
      <c r="F7" s="108"/>
      <c r="G7" s="108"/>
      <c r="H7" s="108"/>
      <c r="I7" s="108"/>
    </row>
    <row r="8" spans="1:9" ht="13.5" thickBot="1">
      <c r="A8" s="109" t="s">
        <v>102</v>
      </c>
      <c r="B8" s="109"/>
      <c r="C8" s="109"/>
      <c r="D8" s="109"/>
      <c r="E8" s="109"/>
      <c r="F8" s="109"/>
      <c r="G8" s="109"/>
      <c r="H8" s="109"/>
      <c r="I8" s="109"/>
    </row>
    <row r="9" spans="1:9" ht="13.5" thickTop="1">
      <c r="A9" s="23"/>
      <c r="G9" s="78"/>
      <c r="H9" s="50"/>
      <c r="I9" s="50"/>
    </row>
    <row r="10" spans="1:9" ht="12.75">
      <c r="A10" s="24">
        <v>5</v>
      </c>
      <c r="B10" s="25" t="s">
        <v>15</v>
      </c>
      <c r="C10" s="26"/>
      <c r="D10" s="26"/>
      <c r="E10" s="26"/>
      <c r="F10" s="26"/>
      <c r="G10" s="41"/>
      <c r="H10" s="5"/>
      <c r="I10" s="5"/>
    </row>
    <row r="11" spans="1:9" ht="12.75">
      <c r="A11" s="24">
        <v>51</v>
      </c>
      <c r="B11" s="27" t="s">
        <v>3</v>
      </c>
      <c r="C11" s="26"/>
      <c r="D11" s="26"/>
      <c r="E11" s="26"/>
      <c r="F11" s="26"/>
      <c r="G11" s="41"/>
      <c r="H11" s="5"/>
      <c r="I11" s="94">
        <f>SUM(G12:G13)</f>
        <v>281.77967</v>
      </c>
    </row>
    <row r="12" spans="1:10" ht="12.75">
      <c r="A12" s="24">
        <v>510</v>
      </c>
      <c r="B12" s="28" t="s">
        <v>82</v>
      </c>
      <c r="C12" s="26"/>
      <c r="D12" s="26"/>
      <c r="E12" s="26"/>
      <c r="F12" s="2"/>
      <c r="G12" s="59">
        <v>219.60920000000002</v>
      </c>
      <c r="H12" s="5"/>
      <c r="I12" s="5"/>
      <c r="J12" s="5"/>
    </row>
    <row r="13" spans="1:10" ht="12.75">
      <c r="A13" s="24">
        <v>512</v>
      </c>
      <c r="B13" s="28" t="s">
        <v>83</v>
      </c>
      <c r="C13" s="26"/>
      <c r="D13" s="26"/>
      <c r="E13" s="26"/>
      <c r="F13" s="2"/>
      <c r="G13" s="79">
        <v>62.17047</v>
      </c>
      <c r="H13" s="5"/>
      <c r="I13" s="80"/>
      <c r="J13" s="5"/>
    </row>
    <row r="14" spans="1:10" ht="12.75">
      <c r="A14" s="24"/>
      <c r="B14" s="6" t="s">
        <v>16</v>
      </c>
      <c r="C14" s="26"/>
      <c r="D14" s="26"/>
      <c r="E14" s="26"/>
      <c r="F14" s="2"/>
      <c r="G14" s="41"/>
      <c r="H14" s="5"/>
      <c r="I14" s="5" t="s">
        <v>13</v>
      </c>
      <c r="J14" s="50"/>
    </row>
    <row r="15" spans="1:10" ht="12.75">
      <c r="A15" s="24">
        <v>4</v>
      </c>
      <c r="B15" s="25" t="s">
        <v>36</v>
      </c>
      <c r="C15" s="26"/>
      <c r="D15" s="26"/>
      <c r="E15" s="26"/>
      <c r="F15" s="2"/>
      <c r="G15" s="41"/>
      <c r="H15" s="5"/>
      <c r="I15" s="5"/>
      <c r="J15" s="50"/>
    </row>
    <row r="16" spans="1:10" ht="12.75">
      <c r="A16" s="24">
        <v>41</v>
      </c>
      <c r="B16" s="29" t="s">
        <v>37</v>
      </c>
      <c r="C16" s="26"/>
      <c r="D16" s="26"/>
      <c r="E16" s="26"/>
      <c r="F16" s="2"/>
      <c r="G16" s="41"/>
      <c r="H16" s="5"/>
      <c r="I16" s="76">
        <f>SUM(G17:G18)</f>
        <v>52.073620000000005</v>
      </c>
      <c r="J16" s="50"/>
    </row>
    <row r="17" spans="1:10" ht="12.75">
      <c r="A17" s="24">
        <v>412</v>
      </c>
      <c r="B17" s="28" t="s">
        <v>84</v>
      </c>
      <c r="C17" s="26"/>
      <c r="D17" s="26"/>
      <c r="E17" s="26"/>
      <c r="F17" s="2"/>
      <c r="G17" s="41">
        <v>51.768620000000006</v>
      </c>
      <c r="H17" s="5"/>
      <c r="I17" s="5"/>
      <c r="J17" s="5"/>
    </row>
    <row r="18" spans="1:10" ht="12.75">
      <c r="A18" s="24">
        <v>413</v>
      </c>
      <c r="B18" s="28" t="s">
        <v>85</v>
      </c>
      <c r="C18" s="26"/>
      <c r="D18" s="26"/>
      <c r="E18" s="26"/>
      <c r="F18" s="2"/>
      <c r="G18" s="79">
        <v>0.305</v>
      </c>
      <c r="H18" s="5"/>
      <c r="I18" s="81"/>
      <c r="J18" s="5"/>
    </row>
    <row r="19" spans="1:10" ht="12.75">
      <c r="A19" s="24"/>
      <c r="B19" s="29" t="s">
        <v>38</v>
      </c>
      <c r="C19" s="26"/>
      <c r="D19" s="26"/>
      <c r="E19" s="26"/>
      <c r="F19" s="2"/>
      <c r="G19" s="48"/>
      <c r="H19" s="5"/>
      <c r="I19" s="90">
        <f>+I11-I16</f>
        <v>229.70605</v>
      </c>
      <c r="J19" s="50"/>
    </row>
    <row r="20" spans="1:10" ht="12.75">
      <c r="A20" s="24"/>
      <c r="B20" s="25" t="s">
        <v>17</v>
      </c>
      <c r="C20" s="7"/>
      <c r="D20" s="7"/>
      <c r="E20" s="7"/>
      <c r="F20" s="7"/>
      <c r="G20" s="41"/>
      <c r="H20" s="5"/>
      <c r="I20" s="5"/>
      <c r="J20" s="50"/>
    </row>
    <row r="21" spans="1:10" ht="12.75">
      <c r="A21" s="24">
        <v>52</v>
      </c>
      <c r="B21" s="29" t="s">
        <v>39</v>
      </c>
      <c r="C21" s="7"/>
      <c r="D21" s="7"/>
      <c r="E21" s="7"/>
      <c r="F21" s="7"/>
      <c r="G21" s="41"/>
      <c r="H21" s="5"/>
      <c r="I21" s="94">
        <f>SUM(G22:G23)</f>
        <v>32.09607</v>
      </c>
      <c r="J21" s="50"/>
    </row>
    <row r="22" spans="1:10" ht="12.75">
      <c r="A22" s="24">
        <v>521</v>
      </c>
      <c r="B22" s="28" t="s">
        <v>86</v>
      </c>
      <c r="C22" s="7"/>
      <c r="D22" s="7"/>
      <c r="E22" s="7"/>
      <c r="F22" s="7"/>
      <c r="G22" s="41">
        <v>21.3605</v>
      </c>
      <c r="H22" s="5"/>
      <c r="I22" s="5"/>
      <c r="J22" s="5"/>
    </row>
    <row r="23" spans="1:10" ht="12.75">
      <c r="A23" s="24">
        <v>522</v>
      </c>
      <c r="B23" s="28" t="s">
        <v>87</v>
      </c>
      <c r="C23" s="7"/>
      <c r="D23" s="7"/>
      <c r="E23" s="7"/>
      <c r="F23" s="7"/>
      <c r="G23" s="79">
        <v>10.73557</v>
      </c>
      <c r="H23" s="5"/>
      <c r="I23" s="81"/>
      <c r="J23" s="5"/>
    </row>
    <row r="24" spans="1:10" ht="12.75">
      <c r="A24" s="24"/>
      <c r="B24" s="29" t="s">
        <v>40</v>
      </c>
      <c r="C24" s="7"/>
      <c r="D24" s="7"/>
      <c r="E24" s="7"/>
      <c r="F24" s="7"/>
      <c r="G24" s="59"/>
      <c r="H24" s="5"/>
      <c r="I24" s="90">
        <f>+I19+I21</f>
        <v>261.80212</v>
      </c>
      <c r="J24" s="50"/>
    </row>
    <row r="25" spans="1:10" ht="12.75">
      <c r="A25" s="24"/>
      <c r="B25" s="25" t="s">
        <v>16</v>
      </c>
      <c r="C25" s="7"/>
      <c r="D25" s="7"/>
      <c r="E25" s="7"/>
      <c r="F25" s="7"/>
      <c r="G25" s="59"/>
      <c r="H25" s="5"/>
      <c r="I25" s="5"/>
      <c r="J25" s="50"/>
    </row>
    <row r="26" spans="1:10" ht="12.75">
      <c r="A26" s="24">
        <v>42</v>
      </c>
      <c r="B26" s="27" t="s">
        <v>18</v>
      </c>
      <c r="C26" s="7"/>
      <c r="D26" s="7"/>
      <c r="E26" s="7"/>
      <c r="F26" s="7"/>
      <c r="G26" s="41"/>
      <c r="H26" s="5"/>
      <c r="I26" s="76">
        <f>SUM(G27:G27)</f>
        <v>0.71736</v>
      </c>
      <c r="J26" s="50"/>
    </row>
    <row r="27" spans="1:10" ht="12.75">
      <c r="A27" s="24">
        <v>421</v>
      </c>
      <c r="B27" s="28" t="s">
        <v>88</v>
      </c>
      <c r="C27" s="7"/>
      <c r="D27" s="7"/>
      <c r="E27" s="7"/>
      <c r="F27" s="7"/>
      <c r="G27" s="79">
        <v>0.71736</v>
      </c>
      <c r="H27" s="5"/>
      <c r="I27" s="81"/>
      <c r="J27" s="5"/>
    </row>
    <row r="28" spans="1:10" ht="12.75">
      <c r="A28" s="24"/>
      <c r="B28" s="29" t="s">
        <v>41</v>
      </c>
      <c r="C28" s="7"/>
      <c r="D28" s="7"/>
      <c r="E28" s="7"/>
      <c r="F28" s="7"/>
      <c r="G28" s="59"/>
      <c r="H28" s="5"/>
      <c r="I28" s="90">
        <f>+I24-I26</f>
        <v>261.08476</v>
      </c>
      <c r="J28" s="50"/>
    </row>
    <row r="29" spans="1:10" ht="12.75">
      <c r="A29" s="24"/>
      <c r="B29" s="6" t="s">
        <v>16</v>
      </c>
      <c r="C29" s="8"/>
      <c r="D29" s="8"/>
      <c r="E29" s="8"/>
      <c r="F29" s="8"/>
      <c r="G29" s="41"/>
      <c r="H29" s="5"/>
      <c r="I29" s="5"/>
      <c r="J29" s="50"/>
    </row>
    <row r="30" spans="1:10" ht="12.75">
      <c r="A30" s="24">
        <v>44</v>
      </c>
      <c r="B30" s="27" t="s">
        <v>42</v>
      </c>
      <c r="C30" s="8"/>
      <c r="D30" s="8"/>
      <c r="E30" s="8"/>
      <c r="F30" s="8"/>
      <c r="G30" s="41"/>
      <c r="H30" s="5"/>
      <c r="I30" s="76">
        <f>+G31</f>
        <v>72.65044999999999</v>
      </c>
      <c r="J30" s="101"/>
    </row>
    <row r="31" spans="1:10" ht="12.75">
      <c r="A31" s="24">
        <v>440</v>
      </c>
      <c r="B31" s="28" t="s">
        <v>89</v>
      </c>
      <c r="C31" s="8"/>
      <c r="D31" s="8"/>
      <c r="E31" s="8"/>
      <c r="F31" s="8"/>
      <c r="G31" s="79">
        <v>72.65044999999999</v>
      </c>
      <c r="H31" s="5"/>
      <c r="I31" s="81"/>
      <c r="J31" s="5"/>
    </row>
    <row r="32" spans="1:10" ht="12.75">
      <c r="A32" s="24"/>
      <c r="B32" s="29" t="s">
        <v>43</v>
      </c>
      <c r="C32" s="7"/>
      <c r="D32" s="7"/>
      <c r="E32" s="7"/>
      <c r="F32" s="7"/>
      <c r="G32" s="59"/>
      <c r="H32" s="5"/>
      <c r="I32" s="90">
        <f>+I28-I30</f>
        <v>188.43431000000004</v>
      </c>
      <c r="J32" s="50"/>
    </row>
    <row r="33" spans="1:10" ht="12.75">
      <c r="A33" s="24"/>
      <c r="B33" s="6" t="s">
        <v>17</v>
      </c>
      <c r="C33" s="7"/>
      <c r="D33" s="7"/>
      <c r="E33" s="7"/>
      <c r="F33" s="7"/>
      <c r="G33" s="59"/>
      <c r="H33" s="5"/>
      <c r="I33" s="5"/>
      <c r="J33" s="50"/>
    </row>
    <row r="34" spans="1:10" ht="12.75">
      <c r="A34" s="24">
        <v>53</v>
      </c>
      <c r="B34" s="29" t="s">
        <v>44</v>
      </c>
      <c r="C34" s="7"/>
      <c r="D34" s="7"/>
      <c r="E34" s="7"/>
      <c r="F34" s="7"/>
      <c r="G34" s="59"/>
      <c r="H34" s="5"/>
      <c r="I34" s="82">
        <f>+G35</f>
        <v>0.7072999999999999</v>
      </c>
      <c r="J34" s="50"/>
    </row>
    <row r="35" spans="1:10" ht="12.75">
      <c r="A35" s="24">
        <v>530</v>
      </c>
      <c r="B35" s="28" t="s">
        <v>91</v>
      </c>
      <c r="C35" s="7"/>
      <c r="D35" s="7"/>
      <c r="E35" s="7"/>
      <c r="F35" s="7"/>
      <c r="G35" s="79">
        <v>0.7072999999999999</v>
      </c>
      <c r="H35" s="5"/>
      <c r="I35" s="100"/>
      <c r="J35" s="5"/>
    </row>
    <row r="36" spans="1:10" ht="12.75">
      <c r="A36" s="24"/>
      <c r="B36" s="6" t="s">
        <v>16</v>
      </c>
      <c r="C36" s="7"/>
      <c r="D36" s="7"/>
      <c r="E36" s="7"/>
      <c r="F36" s="7"/>
      <c r="G36" s="59"/>
      <c r="H36" s="5"/>
      <c r="I36" s="77"/>
      <c r="J36" s="50"/>
    </row>
    <row r="37" spans="1:10" ht="12.75">
      <c r="A37" s="24">
        <v>43</v>
      </c>
      <c r="B37" s="29" t="s">
        <v>57</v>
      </c>
      <c r="C37" s="26"/>
      <c r="D37" s="26"/>
      <c r="E37" s="26"/>
      <c r="F37" s="2"/>
      <c r="G37" s="59"/>
      <c r="H37" s="77"/>
      <c r="I37" s="82">
        <f>+G38</f>
        <v>0.17125</v>
      </c>
      <c r="J37" s="50"/>
    </row>
    <row r="38" spans="1:10" ht="12.75">
      <c r="A38" s="24">
        <v>430</v>
      </c>
      <c r="B38" s="28" t="s">
        <v>90</v>
      </c>
      <c r="C38" s="26"/>
      <c r="D38" s="26"/>
      <c r="E38" s="26"/>
      <c r="F38" s="2"/>
      <c r="G38" s="79">
        <v>0.17125</v>
      </c>
      <c r="H38" s="77"/>
      <c r="I38" s="81"/>
      <c r="J38" s="5"/>
    </row>
    <row r="39" spans="1:10" ht="13.5" thickBot="1">
      <c r="A39" s="24"/>
      <c r="B39" s="35" t="s">
        <v>54</v>
      </c>
      <c r="C39" s="8"/>
      <c r="D39" s="8"/>
      <c r="E39" s="8"/>
      <c r="F39" s="8"/>
      <c r="G39" s="41"/>
      <c r="H39" s="5"/>
      <c r="I39" s="91">
        <f>+I32+I34-I37</f>
        <v>188.97036000000006</v>
      </c>
      <c r="J39" s="12"/>
    </row>
    <row r="40" spans="1:9" ht="13.5" thickTop="1">
      <c r="A40" s="31"/>
      <c r="B40" s="49"/>
      <c r="C40" s="15"/>
      <c r="D40" s="15"/>
      <c r="E40" s="15"/>
      <c r="F40" s="15"/>
      <c r="G40" s="59"/>
      <c r="H40" s="77"/>
      <c r="I40" s="77"/>
    </row>
    <row r="41" spans="1:10" ht="12.75">
      <c r="A41" s="31"/>
      <c r="B41" s="32"/>
      <c r="C41" s="15"/>
      <c r="D41" s="15"/>
      <c r="E41" s="15"/>
      <c r="F41" s="15"/>
      <c r="G41" s="59"/>
      <c r="H41" s="77"/>
      <c r="I41" s="82"/>
      <c r="J41" s="12"/>
    </row>
    <row r="42" spans="1:9" ht="12.75">
      <c r="A42" s="31"/>
      <c r="B42" s="36"/>
      <c r="C42" s="15"/>
      <c r="D42" s="15"/>
      <c r="E42" s="15"/>
      <c r="F42" s="15"/>
      <c r="G42" s="59"/>
      <c r="H42" s="77"/>
      <c r="I42" s="77"/>
    </row>
    <row r="43" spans="1:9" ht="12.75">
      <c r="A43" s="31"/>
      <c r="B43" s="35"/>
      <c r="C43" s="15"/>
      <c r="D43" s="15"/>
      <c r="E43" s="15"/>
      <c r="F43" s="15"/>
      <c r="G43" s="59"/>
      <c r="H43" s="77"/>
      <c r="I43" s="82"/>
    </row>
    <row r="44" spans="1:9" ht="12.75">
      <c r="A44" s="31"/>
      <c r="B44" s="36"/>
      <c r="C44" s="15"/>
      <c r="D44" s="15"/>
      <c r="E44" s="15"/>
      <c r="F44" s="15"/>
      <c r="G44" s="93"/>
      <c r="H44" s="33"/>
      <c r="I44" s="34"/>
    </row>
    <row r="45" spans="1:10" ht="12.75">
      <c r="A45" s="31"/>
      <c r="B45" s="35"/>
      <c r="C45" s="15"/>
      <c r="D45" s="15"/>
      <c r="E45" s="15"/>
      <c r="F45" s="15"/>
      <c r="G45" s="42"/>
      <c r="H45" s="11"/>
      <c r="I45" s="19"/>
      <c r="J45" s="14"/>
    </row>
    <row r="46" spans="1:10" ht="12.75">
      <c r="A46" s="31"/>
      <c r="B46" s="35"/>
      <c r="C46" s="15"/>
      <c r="D46" s="15"/>
      <c r="E46" s="15"/>
      <c r="F46" s="15"/>
      <c r="G46" s="42"/>
      <c r="H46" s="11"/>
      <c r="I46" s="19"/>
      <c r="J46" s="14"/>
    </row>
    <row r="47" spans="1:10" ht="12.75">
      <c r="A47" s="31"/>
      <c r="B47" s="35"/>
      <c r="C47" s="15"/>
      <c r="D47" s="15"/>
      <c r="E47" s="15"/>
      <c r="F47" s="15"/>
      <c r="G47" s="42"/>
      <c r="H47" s="11"/>
      <c r="I47" s="19"/>
      <c r="J47" s="14"/>
    </row>
    <row r="48" spans="1:10" ht="12.75">
      <c r="A48" s="31"/>
      <c r="B48" s="35"/>
      <c r="C48" s="15"/>
      <c r="D48" s="15"/>
      <c r="E48" s="15"/>
      <c r="F48" s="15"/>
      <c r="G48" s="42"/>
      <c r="H48" s="11"/>
      <c r="I48" s="19"/>
      <c r="J48" s="14"/>
    </row>
    <row r="49" spans="2:9" ht="12.75">
      <c r="B49" s="37"/>
      <c r="C49" s="37"/>
      <c r="D49" s="37"/>
      <c r="E49" s="37"/>
      <c r="G49" s="43"/>
      <c r="H49" s="30"/>
      <c r="I49" s="30"/>
    </row>
    <row r="50" spans="2:5" ht="12.75">
      <c r="B50" s="38"/>
      <c r="C50" s="38"/>
      <c r="D50" s="38"/>
      <c r="E50" s="38"/>
    </row>
    <row r="51" spans="2:5" ht="12.75">
      <c r="B51" s="39"/>
      <c r="C51" s="39"/>
      <c r="D51" s="39"/>
      <c r="E51" s="38"/>
    </row>
    <row r="52" spans="2:5" ht="12.75">
      <c r="B52" s="38"/>
      <c r="C52" s="38"/>
      <c r="D52" s="38"/>
      <c r="E52" s="38"/>
    </row>
    <row r="53" spans="1:9" ht="12.75">
      <c r="A53" s="52"/>
      <c r="B53" s="52" t="s">
        <v>103</v>
      </c>
      <c r="C53" s="52"/>
      <c r="D53" s="52" t="s">
        <v>104</v>
      </c>
      <c r="E53" s="52"/>
      <c r="F53" s="52"/>
      <c r="G53" s="58" t="s">
        <v>105</v>
      </c>
      <c r="H53" s="58"/>
      <c r="I53" s="58"/>
    </row>
    <row r="54" spans="1:9" ht="12.75">
      <c r="A54" s="52"/>
      <c r="B54" s="52" t="s">
        <v>106</v>
      </c>
      <c r="C54" s="52"/>
      <c r="D54" s="52" t="s">
        <v>107</v>
      </c>
      <c r="E54" s="52"/>
      <c r="F54" s="52"/>
      <c r="G54" s="58" t="s">
        <v>108</v>
      </c>
      <c r="H54" s="58"/>
      <c r="I54" s="58"/>
    </row>
  </sheetData>
  <sheetProtection password="CF7A" sheet="1"/>
  <mergeCells count="4">
    <mergeCell ref="A5:I5"/>
    <mergeCell ref="A6:I6"/>
    <mergeCell ref="A7:I7"/>
    <mergeCell ref="A8:I8"/>
  </mergeCells>
  <printOptions/>
  <pageMargins left="0.7874015748031497" right="0.7874015748031497" top="0.7874015748031497" bottom="0.2755905511811024" header="0" footer="0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2020-06-02T05:05:51Z</cp:lastPrinted>
  <dcterms:created xsi:type="dcterms:W3CDTF">2002-03-04T23:42:58Z</dcterms:created>
  <dcterms:modified xsi:type="dcterms:W3CDTF">2020-06-10T15:38:00Z</dcterms:modified>
  <cp:category/>
  <cp:version/>
  <cp:contentType/>
  <cp:contentStatus/>
</cp:coreProperties>
</file>