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-2020" sheetId="1" r:id="rId1"/>
  </sheets>
  <definedNames>
    <definedName name="_xlnm.Print_Area" localSheetId="0">'Balance y Est.de Resul-2020'!$A$1:$H$103</definedName>
  </definedNames>
  <calcPr calcId="171027"/>
</workbook>
</file>

<file path=xl/calcChain.xml><?xml version="1.0" encoding="utf-8"?>
<calcChain xmlns="http://schemas.openxmlformats.org/spreadsheetml/2006/main">
  <c r="H17" i="1" l="1"/>
  <c r="H22" i="1"/>
  <c r="H25" i="1"/>
  <c r="H34" i="1"/>
  <c r="H40" i="1" s="1"/>
  <c r="H39" i="1"/>
  <c r="F17" i="1"/>
  <c r="F34" i="1"/>
  <c r="F82" i="1" l="1"/>
  <c r="H90" i="1"/>
  <c r="F90" i="1"/>
  <c r="H82" i="1"/>
  <c r="H73" i="1"/>
  <c r="F73" i="1"/>
  <c r="F45" i="1"/>
  <c r="F39" i="1"/>
  <c r="F22" i="1"/>
  <c r="H45" i="1"/>
  <c r="F84" i="1" l="1"/>
  <c r="F25" i="1"/>
  <c r="F40" i="1"/>
  <c r="F46" i="1" s="1"/>
  <c r="H84" i="1"/>
  <c r="H46" i="1"/>
  <c r="H91" i="1" l="1"/>
  <c r="H93" i="1" s="1"/>
  <c r="H96" i="1" s="1"/>
  <c r="F91" i="1"/>
  <c r="F93" i="1" s="1"/>
  <c r="F96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<sst xmlns="http://schemas.openxmlformats.org/spreadsheetml/2006/main" count="78" uniqueCount="68">
  <si>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</si>
  <si>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</si>
  <si>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</si>
  <si>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</si>
  <si>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</si>
  <si>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</si>
  <si>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</si>
  <si>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</si>
  <si>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</si>
  <si>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</si>
  <si>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</si>
  <si>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</si>
  <si>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</si>
  <si>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</si>
  <si>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</si>
  <si>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</si>
  <si>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</si>
  <si>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</si>
  <si>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</si>
  <si>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</si>
  <si>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</si>
  <si>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</si>
  <si>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</si>
  <si>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</si>
  <si>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</si>
  <si>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</si>
  <si>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</si>
  <si>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</si>
  <si>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</si>
  <si>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</si>
  <si>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</si>
  <si>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</si>
  <si>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</si>
  <si>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</si>
  <si>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</si>
  <si>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</si>
  <si>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</si>
  <si>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</si>
  <si>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</si>
  <si>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</si>
  <si>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</si>
  <si>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</si>
  <si>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</si>
  <si>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</si>
  <si>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</si>
  <si>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</si>
  <si>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</si>
  <si>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</si>
  <si>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</si>
  <si>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</si>
  <si>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</si>
  <si>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</si>
  <si>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</si>
  <si>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</si>
  <si>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</si>
  <si>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</si>
  <si>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</si>
  <si>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</si>
  <si>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</si>
  <si>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</si>
  <si>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</si>
  <si>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</si>
  <si>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</si>
  <si>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</si>
  <si>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</si>
  <si>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</si>
  <si>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31 de mayo 2020 y 2019</t>
  </si>
  <si>
    <t>Por los periodos del 1 de enero al 31 de mayo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</si>
</sst>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5" fontId="10" fillId="0" borderId="0" xfId="0" applyNumberFormat="1" applyFont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52929</xdr:colOff>
      <xdr:row>1</xdr:row>
      <xdr:rowOff>179914</xdr:rowOff>
    </xdr:from>
    <xdr:to>
      <xdr:col>3</xdr:col>
      <xdr:colOff>137596</xdr:colOff>
      <xdr:row>3</xdr:row>
      <xdr:rowOff>169333</xdr:rowOff>
    </xdr:to>
    <xdr:pic>
      <xdr:nvPicPr>
        <xdr:cNvPr id="4" name="Imagen 3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5753F072-EF4F-4DAC-8439-14FE233BD9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79" y="359831"/>
          <a:ext cx="1619250" cy="3492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603249</xdr:colOff>
      <xdr:row>54</xdr:row>
      <xdr:rowOff>148162</xdr:rowOff>
    </xdr:from>
    <xdr:to>
      <xdr:col>3</xdr:col>
      <xdr:colOff>264583</xdr:colOff>
      <xdr:row>56</xdr:row>
      <xdr:rowOff>169328</xdr:rowOff>
    </xdr:to>
    <xdr:pic>
      <xdr:nvPicPr>
        <xdr:cNvPr id="6" name="Imagen 5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315311F5-9307-49B1-A15E-1E666B8ACF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49" y="9016995"/>
          <a:ext cx="1799167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94" zoomScale="90" zoomScaleNormal="90" workbookViewId="0">
      <selection activeCell="D57" sqref="D57:E57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45"/>
      <c r="E4" s="45"/>
      <c r="F4" s="2"/>
      <c r="G4" s="2"/>
      <c r="H4" s="1"/>
    </row>
    <row r="5" spans="1:9" ht="14.25" x14ac:dyDescent="0.2">
      <c r="A5" s="1"/>
      <c r="B5" s="1"/>
      <c r="C5" s="1"/>
      <c r="D5" s="45"/>
      <c r="E5" s="45"/>
      <c r="F5" s="2"/>
      <c r="G5" s="2"/>
      <c r="H5" s="1"/>
    </row>
    <row r="6" spans="1:9" ht="16.5" customHeight="1" x14ac:dyDescent="0.2">
      <c r="B6" s="37" t="s">
        <v>0</v>
      </c>
      <c r="C6" s="36"/>
      <c r="D6" s="36"/>
      <c r="E6" s="36"/>
    </row>
    <row r="7" spans="1:9" ht="16.5" customHeight="1" x14ac:dyDescent="0.2">
      <c r="B7" s="37" t="s">
        <v>1</v>
      </c>
      <c r="C7" s="36"/>
      <c r="D7" s="36"/>
      <c r="E7" s="36"/>
    </row>
    <row r="8" spans="1:9" ht="16.5" customHeight="1" x14ac:dyDescent="0.2">
      <c r="B8" s="37" t="s">
        <v>66</v>
      </c>
      <c r="C8" s="36"/>
      <c r="D8" s="36"/>
      <c r="E8" s="36"/>
      <c r="F8" s="36"/>
      <c r="G8" s="36"/>
      <c r="H8" s="36"/>
    </row>
    <row r="9" spans="1:9" s="3" customFormat="1" ht="16.5" customHeight="1" x14ac:dyDescent="0.2">
      <c r="B9" s="46" t="s">
        <v>2</v>
      </c>
      <c r="C9" s="46"/>
      <c r="D9" s="46"/>
      <c r="E9" s="46"/>
      <c r="F9" s="46"/>
      <c r="G9" s="46"/>
      <c r="H9" s="46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2020</v>
      </c>
      <c r="H11" s="3">
        <v>2019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34">
        <v>224351.98846000002</v>
      </c>
      <c r="G13" s="34"/>
      <c r="H13" s="34">
        <v>210158.71990999999</v>
      </c>
      <c r="I13" s="8"/>
    </row>
    <row r="14" spans="1:9" x14ac:dyDescent="0.2">
      <c r="A14" s="19"/>
      <c r="C14" t="s">
        <v>6</v>
      </c>
      <c r="F14" s="34">
        <v>10375.641099999999</v>
      </c>
      <c r="G14" s="34"/>
      <c r="H14" s="34">
        <v>366</v>
      </c>
      <c r="I14" s="8"/>
    </row>
    <row r="15" spans="1:9" x14ac:dyDescent="0.2">
      <c r="A15" s="19"/>
      <c r="C15" t="s">
        <v>7</v>
      </c>
      <c r="F15" s="34">
        <v>91673.80717</v>
      </c>
      <c r="G15" s="34"/>
      <c r="H15" s="34">
        <v>70494.501560000004</v>
      </c>
      <c r="I15" s="8"/>
    </row>
    <row r="16" spans="1:9" x14ac:dyDescent="0.2">
      <c r="A16" s="19"/>
      <c r="C16" t="s">
        <v>8</v>
      </c>
      <c r="F16" s="34">
        <v>828560.38203999994</v>
      </c>
      <c r="G16" s="34"/>
      <c r="H16" s="34">
        <v>741414.53782000009</v>
      </c>
      <c r="I16" s="8"/>
    </row>
    <row r="17" spans="1:9" x14ac:dyDescent="0.2">
      <c r="A17" s="19"/>
      <c r="F17" s="9">
        <f>SUM(F13:F16)</f>
        <v>1154961.81877</v>
      </c>
      <c r="G17" s="8"/>
      <c r="H17" s="9">
        <f>SUM(H13:H16)</f>
        <v>1022433.7592900001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7593.6806400000005</v>
      </c>
      <c r="G19" s="8"/>
      <c r="H19" s="8">
        <v>3924.3256200000001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5710.2630799999997</v>
      </c>
      <c r="G21" s="8"/>
      <c r="H21" s="8">
        <v>6370.7598100000005</v>
      </c>
      <c r="I21" s="8"/>
    </row>
    <row r="22" spans="1:9" x14ac:dyDescent="0.2">
      <c r="A22" s="19"/>
      <c r="F22" s="9">
        <f>SUM(F19:F21)</f>
        <v>13418.22372</v>
      </c>
      <c r="G22" s="11"/>
      <c r="H22" s="9">
        <f>SUM(H19:H21)</f>
        <v>10409.365430000002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33">
        <v>16231.134269999999</v>
      </c>
      <c r="G24" s="33"/>
      <c r="H24" s="33">
        <v>16620.918020000001</v>
      </c>
      <c r="I24" s="8"/>
    </row>
    <row r="25" spans="1:9" ht="13.5" thickBot="1" x14ac:dyDescent="0.25">
      <c r="A25" s="19"/>
      <c r="B25" s="35" t="s">
        <v>15</v>
      </c>
      <c r="C25" s="36"/>
      <c r="F25" s="10">
        <f>SUM(F17,F22,F24)</f>
        <v>1184611.1767599999</v>
      </c>
      <c r="G25" s="8"/>
      <c r="H25" s="10">
        <f>SUM(H17,H22,H24)</f>
        <v>1049464.0427400002</v>
      </c>
      <c r="I25" s="8"/>
    </row>
    <row r="26" spans="1:9" ht="13.5" thickTop="1" x14ac:dyDescent="0.2">
      <c r="A26" s="19"/>
      <c r="F26" s="8"/>
      <c r="G26" s="8"/>
      <c r="H26" s="8"/>
      <c r="I26" s="8"/>
    </row>
    <row r="27" spans="1:9" x14ac:dyDescent="0.2">
      <c r="A27" s="19"/>
      <c r="B27" s="35" t="s">
        <v>16</v>
      </c>
      <c r="C27" s="35"/>
      <c r="D27" s="35"/>
      <c r="F27" s="8"/>
      <c r="G27" s="8"/>
      <c r="H27" s="8"/>
      <c r="I27" s="8"/>
    </row>
    <row r="28" spans="1:9" x14ac:dyDescent="0.2">
      <c r="A28" s="19"/>
      <c r="B28" t="s">
        <v>17</v>
      </c>
      <c r="F28" s="8"/>
      <c r="G28" s="8"/>
      <c r="H28" s="8"/>
      <c r="I28" s="8"/>
    </row>
    <row r="29" spans="1:9" x14ac:dyDescent="0.2">
      <c r="A29" s="19"/>
      <c r="C29" t="s">
        <v>18</v>
      </c>
      <c r="F29" s="8">
        <v>890460.90568999993</v>
      </c>
      <c r="G29" s="8"/>
      <c r="H29" s="8">
        <v>768939.54282999993</v>
      </c>
      <c r="I29" s="8"/>
    </row>
    <row r="30" spans="1:9" x14ac:dyDescent="0.2">
      <c r="A30" s="19"/>
      <c r="C30" t="s">
        <v>19</v>
      </c>
      <c r="F30" s="8">
        <v>46233.474600000001</v>
      </c>
      <c r="G30" s="8"/>
      <c r="H30" s="8">
        <v>60343.085520000001</v>
      </c>
      <c r="I30" s="8"/>
    </row>
    <row r="31" spans="1:9" x14ac:dyDescent="0.2">
      <c r="A31" s="19"/>
      <c r="C31" t="s">
        <v>20</v>
      </c>
      <c r="F31" s="8">
        <v>74983.40208</v>
      </c>
      <c r="G31" s="8"/>
      <c r="H31" s="8">
        <v>57748.522620000003</v>
      </c>
      <c r="I31" s="8"/>
    </row>
    <row r="32" spans="1:9" x14ac:dyDescent="0.2">
      <c r="A32" s="19"/>
      <c r="C32" t="s">
        <v>62</v>
      </c>
      <c r="F32" s="8">
        <v>0</v>
      </c>
      <c r="G32" s="8"/>
      <c r="H32" s="8">
        <v>3001.5189100000002</v>
      </c>
      <c r="I32" s="8"/>
    </row>
    <row r="33" spans="1:12" x14ac:dyDescent="0.2">
      <c r="A33" s="19"/>
      <c r="C33" s="15" t="s">
        <v>21</v>
      </c>
      <c r="F33" s="34">
        <v>29816.79752</v>
      </c>
      <c r="G33" s="34"/>
      <c r="H33" s="34">
        <v>28812.851500000001</v>
      </c>
      <c r="I33" s="8"/>
    </row>
    <row r="34" spans="1:12" x14ac:dyDescent="0.2">
      <c r="A34" s="19"/>
      <c r="E34" s="6"/>
      <c r="F34" s="9">
        <f>SUM(F29:F33)</f>
        <v>1041494.5798899999</v>
      </c>
      <c r="G34" s="11"/>
      <c r="H34" s="9">
        <f>SUM(H29:H33)</f>
        <v>918845.52137999982</v>
      </c>
      <c r="I34" s="8"/>
    </row>
    <row r="35" spans="1:12" x14ac:dyDescent="0.2">
      <c r="A35" s="19"/>
      <c r="B35" s="35" t="s">
        <v>22</v>
      </c>
      <c r="C35" s="36"/>
      <c r="F35" s="8"/>
      <c r="G35" s="8"/>
      <c r="H35" s="8"/>
      <c r="I35" s="8"/>
    </row>
    <row r="36" spans="1:12" x14ac:dyDescent="0.2">
      <c r="A36" s="19"/>
      <c r="C36" t="s">
        <v>23</v>
      </c>
      <c r="F36" s="8">
        <v>5327.8162100000009</v>
      </c>
      <c r="G36" s="8"/>
      <c r="H36" s="8">
        <v>4720.40949</v>
      </c>
      <c r="I36" s="8"/>
    </row>
    <row r="37" spans="1:12" x14ac:dyDescent="0.2">
      <c r="A37" s="19"/>
      <c r="C37" t="s">
        <v>24</v>
      </c>
      <c r="F37" s="8">
        <v>3925.9912100000001</v>
      </c>
      <c r="G37" s="8"/>
      <c r="H37" s="8">
        <v>3592.08655</v>
      </c>
      <c r="I37" s="8"/>
      <c r="J37" s="8"/>
      <c r="K37" s="8"/>
      <c r="L37" s="8"/>
    </row>
    <row r="38" spans="1:12" x14ac:dyDescent="0.2">
      <c r="A38" s="19"/>
      <c r="C38" t="s">
        <v>21</v>
      </c>
      <c r="F38" s="8">
        <v>6804.4448900000007</v>
      </c>
      <c r="G38" s="8"/>
      <c r="H38" s="8">
        <v>6097.0969999999998</v>
      </c>
      <c r="I38" s="8"/>
    </row>
    <row r="39" spans="1:12" x14ac:dyDescent="0.2">
      <c r="A39" s="19"/>
      <c r="F39" s="9">
        <f>SUM(F36:F38)</f>
        <v>16058.252310000002</v>
      </c>
      <c r="G39" s="11"/>
      <c r="H39" s="9">
        <f>SUM(H36:H38)</f>
        <v>14409.59304</v>
      </c>
      <c r="I39" s="8"/>
    </row>
    <row r="40" spans="1:12" x14ac:dyDescent="0.2">
      <c r="A40" s="19"/>
      <c r="B40" s="35" t="s">
        <v>25</v>
      </c>
      <c r="C40" s="36"/>
      <c r="F40" s="9">
        <f>SUM(F34,F39)-0.01</f>
        <v>1057552.8221999998</v>
      </c>
      <c r="G40" s="11"/>
      <c r="H40" s="9">
        <f>SUM(H34,H39)</f>
        <v>933255.11441999977</v>
      </c>
      <c r="I40" s="8"/>
    </row>
    <row r="41" spans="1:12" x14ac:dyDescent="0.2">
      <c r="A41" s="19"/>
      <c r="F41" s="8"/>
      <c r="G41" s="8"/>
      <c r="H41" s="8"/>
      <c r="I41" s="8"/>
    </row>
    <row r="42" spans="1:12" x14ac:dyDescent="0.2">
      <c r="A42" s="19"/>
      <c r="B42" s="35" t="s">
        <v>26</v>
      </c>
      <c r="C42" s="36"/>
      <c r="F42" s="8"/>
      <c r="G42" s="8"/>
      <c r="H42" s="8"/>
      <c r="I42" s="8"/>
    </row>
    <row r="43" spans="1:12" x14ac:dyDescent="0.2">
      <c r="A43" s="19"/>
      <c r="B43" s="36" t="s">
        <v>27</v>
      </c>
      <c r="C43" s="36"/>
      <c r="D43" s="36"/>
      <c r="E43" s="36"/>
      <c r="F43" s="8">
        <v>45029.453999999998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47" t="s">
        <v>28</v>
      </c>
      <c r="C44" s="47"/>
      <c r="D44" s="47"/>
      <c r="E44" s="47"/>
      <c r="F44" s="8">
        <v>82028.890559999985</v>
      </c>
      <c r="G44" s="8">
        <v>0</v>
      </c>
      <c r="H44" s="8">
        <v>71179.474320000008</v>
      </c>
      <c r="I44" s="8"/>
    </row>
    <row r="45" spans="1:12" x14ac:dyDescent="0.2">
      <c r="A45" s="19"/>
      <c r="B45" s="35" t="s">
        <v>29</v>
      </c>
      <c r="C45" s="36"/>
      <c r="F45" s="9">
        <f>SUM(F43:F44)</f>
        <v>127058.34455999998</v>
      </c>
      <c r="G45" s="8"/>
      <c r="H45" s="9">
        <f>SUM(H43:H44)</f>
        <v>116208.92832000001</v>
      </c>
      <c r="I45" s="8"/>
    </row>
    <row r="46" spans="1:12" ht="13.5" thickBot="1" x14ac:dyDescent="0.25">
      <c r="A46" s="19"/>
      <c r="B46" s="35" t="s">
        <v>30</v>
      </c>
      <c r="C46" s="36"/>
      <c r="D46" s="36"/>
      <c r="E46" t="s">
        <v>30</v>
      </c>
      <c r="F46" s="10">
        <f>SUM(F40,F45)</f>
        <v>1184611.1667599997</v>
      </c>
      <c r="G46" s="8"/>
      <c r="H46" s="10">
        <f>SUM(H40,H45)</f>
        <v>1049464.0427399997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8" x14ac:dyDescent="0.2">
      <c r="A49" s="12"/>
    </row>
    <row r="50" spans="1:8" x14ac:dyDescent="0.2">
      <c r="A50" s="12"/>
    </row>
    <row r="51" spans="1:8" ht="12.75" customHeight="1" x14ac:dyDescent="0.2">
      <c r="A51" s="44"/>
      <c r="B51" s="43"/>
      <c r="C51" s="43"/>
      <c r="D51" s="43"/>
      <c r="E51" s="43"/>
      <c r="F51" s="43"/>
      <c r="G51" s="43"/>
      <c r="H51" s="43"/>
    </row>
    <row r="52" spans="1:8" ht="12.75" customHeight="1" x14ac:dyDescent="0.2">
      <c r="A52" s="43" t="s">
        <v>63</v>
      </c>
      <c r="B52" s="43"/>
      <c r="C52" s="43"/>
      <c r="D52" s="43" t="s">
        <v>60</v>
      </c>
      <c r="E52" s="43"/>
      <c r="F52" s="43" t="s">
        <v>31</v>
      </c>
      <c r="G52" s="43"/>
      <c r="H52" s="43"/>
    </row>
    <row r="53" spans="1:8" x14ac:dyDescent="0.2">
      <c r="A53" s="40" t="s">
        <v>64</v>
      </c>
      <c r="B53" s="40"/>
      <c r="C53" s="40"/>
      <c r="D53" s="41" t="s">
        <v>61</v>
      </c>
      <c r="E53" s="42"/>
      <c r="F53" s="42" t="s">
        <v>32</v>
      </c>
      <c r="G53" s="42"/>
      <c r="H53" s="42"/>
    </row>
    <row r="54" spans="1:8" x14ac:dyDescent="0.2">
      <c r="A54" s="12"/>
    </row>
    <row r="55" spans="1:8" ht="14.25" x14ac:dyDescent="0.2">
      <c r="A55" s="1"/>
      <c r="B55" s="1"/>
      <c r="C55" s="1"/>
      <c r="D55" s="1"/>
      <c r="E55" s="1"/>
      <c r="F55" s="1"/>
      <c r="G55" s="1"/>
      <c r="H55" s="1"/>
    </row>
    <row r="56" spans="1:8" ht="14.25" x14ac:dyDescent="0.2">
      <c r="A56" s="1"/>
      <c r="B56" s="1"/>
      <c r="C56" s="1"/>
      <c r="D56" s="1"/>
      <c r="E56" s="1"/>
      <c r="F56" s="1"/>
      <c r="G56" s="1"/>
      <c r="H56" s="1"/>
    </row>
    <row r="57" spans="1:8" ht="14.25" x14ac:dyDescent="0.2">
      <c r="A57" s="1"/>
      <c r="B57" s="1"/>
      <c r="C57" s="1"/>
      <c r="D57" s="45"/>
      <c r="E57" s="45"/>
      <c r="F57" s="2"/>
      <c r="G57" s="2"/>
      <c r="H57" s="1"/>
    </row>
    <row r="58" spans="1:8" ht="14.25" x14ac:dyDescent="0.2">
      <c r="A58" s="1"/>
      <c r="B58" s="1"/>
      <c r="C58" s="1"/>
      <c r="D58" s="45"/>
      <c r="E58" s="45"/>
      <c r="F58" s="2"/>
      <c r="G58" s="2"/>
      <c r="H58" s="1"/>
    </row>
    <row r="59" spans="1:8" ht="16.5" customHeight="1" x14ac:dyDescent="0.2">
      <c r="B59" s="37" t="s">
        <v>0</v>
      </c>
      <c r="C59" s="36"/>
      <c r="D59" s="36"/>
      <c r="E59" s="36"/>
    </row>
    <row r="60" spans="1:8" ht="16.5" customHeight="1" x14ac:dyDescent="0.2">
      <c r="B60" s="37" t="s">
        <v>33</v>
      </c>
      <c r="C60" s="36"/>
      <c r="D60" s="36"/>
      <c r="E60" s="36"/>
    </row>
    <row r="61" spans="1:8" ht="16.5" customHeight="1" x14ac:dyDescent="0.2">
      <c r="B61" s="37" t="s">
        <v>67</v>
      </c>
      <c r="C61" s="36"/>
      <c r="D61" s="36"/>
      <c r="E61" s="36"/>
      <c r="F61" s="36"/>
      <c r="G61" s="36"/>
      <c r="H61" s="36"/>
    </row>
    <row r="62" spans="1:8" s="3" customFormat="1" ht="16.5" customHeight="1" x14ac:dyDescent="0.2">
      <c r="B62" s="38" t="s">
        <v>2</v>
      </c>
      <c r="C62" s="39"/>
      <c r="D62" s="39"/>
      <c r="E62" s="39"/>
      <c r="F62" s="39"/>
      <c r="G62" s="39"/>
      <c r="H62" s="39"/>
    </row>
    <row r="64" spans="1:8" ht="12.75" customHeight="1" x14ac:dyDescent="0.2">
      <c r="C64" s="3" t="s">
        <v>34</v>
      </c>
      <c r="F64" s="3">
        <v>2020</v>
      </c>
      <c r="G64" s="3"/>
      <c r="H64" s="3">
        <v>2019</v>
      </c>
    </row>
    <row r="65" spans="2:9" x14ac:dyDescent="0.2">
      <c r="C65" t="s">
        <v>35</v>
      </c>
      <c r="F65" s="16">
        <v>27306.59434</v>
      </c>
      <c r="G65" s="16"/>
      <c r="H65" s="16">
        <v>26682.240949999999</v>
      </c>
    </row>
    <row r="66" spans="2:9" x14ac:dyDescent="0.2">
      <c r="C66" t="s">
        <v>36</v>
      </c>
      <c r="F66" s="16">
        <v>1678.6114700000001</v>
      </c>
      <c r="G66" s="16"/>
      <c r="H66" s="16">
        <v>1952.3680999999999</v>
      </c>
    </row>
    <row r="67" spans="2:9" x14ac:dyDescent="0.2">
      <c r="C67" t="s">
        <v>37</v>
      </c>
      <c r="F67" s="16">
        <v>1716.41201</v>
      </c>
      <c r="G67" s="16"/>
      <c r="H67" s="16">
        <v>987.07189000000005</v>
      </c>
    </row>
    <row r="68" spans="2:9" x14ac:dyDescent="0.2">
      <c r="C68" t="s">
        <v>38</v>
      </c>
      <c r="F68" s="16">
        <v>0.67073000000000005</v>
      </c>
      <c r="G68" s="16"/>
      <c r="H68" s="16">
        <v>0.50422</v>
      </c>
    </row>
    <row r="69" spans="2:9" x14ac:dyDescent="0.2">
      <c r="C69" t="s">
        <v>39</v>
      </c>
      <c r="F69" s="16">
        <v>34.444209999999998</v>
      </c>
      <c r="G69" s="16"/>
      <c r="H69" s="16">
        <v>83.522120000000001</v>
      </c>
    </row>
    <row r="70" spans="2:9" x14ac:dyDescent="0.2">
      <c r="C70" t="s">
        <v>40</v>
      </c>
      <c r="F70" s="16">
        <v>1123.1882700000001</v>
      </c>
      <c r="G70" s="16"/>
      <c r="H70" s="16">
        <v>1738.45057</v>
      </c>
    </row>
    <row r="71" spans="2:9" x14ac:dyDescent="0.2">
      <c r="C71" t="s">
        <v>41</v>
      </c>
      <c r="F71" s="16">
        <v>180.86064999999999</v>
      </c>
      <c r="G71" s="16"/>
      <c r="H71" s="16">
        <v>239.86587</v>
      </c>
    </row>
    <row r="72" spans="2:9" x14ac:dyDescent="0.2">
      <c r="C72" t="s">
        <v>42</v>
      </c>
      <c r="F72" s="16">
        <v>836.82353999999987</v>
      </c>
      <c r="G72" s="16"/>
      <c r="H72" s="16">
        <v>1029.5574100000001</v>
      </c>
    </row>
    <row r="73" spans="2:9" x14ac:dyDescent="0.2">
      <c r="F73" s="17">
        <f>SUM(F65:F72)</f>
        <v>32877.605219999998</v>
      </c>
      <c r="G73" s="14"/>
      <c r="H73" s="17">
        <f>SUM(H65:H72)</f>
        <v>32713.581130000002</v>
      </c>
    </row>
    <row r="74" spans="2:9" x14ac:dyDescent="0.2">
      <c r="B74" s="35"/>
      <c r="C74" s="36"/>
      <c r="D74" s="36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9880.6681499999995</v>
      </c>
      <c r="G77" s="16"/>
      <c r="H77" s="16">
        <v>8843.4791400000013</v>
      </c>
      <c r="I77" s="16"/>
    </row>
    <row r="78" spans="2:9" x14ac:dyDescent="0.2">
      <c r="C78" t="s">
        <v>45</v>
      </c>
      <c r="F78" s="16">
        <v>2611.2214599999998</v>
      </c>
      <c r="G78" s="16"/>
      <c r="H78" s="16">
        <v>2714.0339599999998</v>
      </c>
      <c r="I78" s="16"/>
    </row>
    <row r="79" spans="2:9" x14ac:dyDescent="0.2">
      <c r="B79" s="3"/>
      <c r="C79" t="s">
        <v>46</v>
      </c>
      <c r="D79" s="3"/>
      <c r="F79" s="16">
        <v>19.933509999999998</v>
      </c>
      <c r="G79" s="16"/>
      <c r="H79" s="16">
        <v>9.7446399999999986</v>
      </c>
      <c r="I79" s="16"/>
    </row>
    <row r="80" spans="2:9" x14ac:dyDescent="0.2">
      <c r="B80" s="3"/>
      <c r="C80" t="s">
        <v>65</v>
      </c>
      <c r="D80" s="3"/>
      <c r="F80" s="16">
        <v>5.7843299999999997</v>
      </c>
      <c r="G80" s="16"/>
      <c r="H80" s="16">
        <v>0.12162000000000001</v>
      </c>
      <c r="I80" s="16"/>
    </row>
    <row r="81" spans="2:9" x14ac:dyDescent="0.2">
      <c r="B81" s="15"/>
      <c r="C81" t="s">
        <v>47</v>
      </c>
      <c r="F81" s="31">
        <v>1169.0864199999999</v>
      </c>
      <c r="G81" s="31"/>
      <c r="H81" s="31">
        <v>1061.16129</v>
      </c>
      <c r="I81" s="16"/>
    </row>
    <row r="82" spans="2:9" x14ac:dyDescent="0.2">
      <c r="B82" s="15"/>
      <c r="F82" s="18">
        <f>SUM(F77:F81)</f>
        <v>13686.693869999999</v>
      </c>
      <c r="G82" s="14"/>
      <c r="H82" s="18">
        <f>SUM(H77:H81)</f>
        <v>12628.540650000001</v>
      </c>
    </row>
    <row r="83" spans="2:9" x14ac:dyDescent="0.2">
      <c r="C83" s="3" t="s">
        <v>48</v>
      </c>
      <c r="F83" s="18">
        <v>4029.0796999999998</v>
      </c>
      <c r="G83" s="18"/>
      <c r="H83" s="18">
        <v>3445.21902</v>
      </c>
    </row>
    <row r="84" spans="2:9" x14ac:dyDescent="0.2">
      <c r="C84" t="s">
        <v>49</v>
      </c>
      <c r="F84" s="29">
        <f>F73-F82-F83</f>
        <v>15161.831649999998</v>
      </c>
      <c r="G84" s="14"/>
      <c r="H84" s="29">
        <f>H73-H82-H83</f>
        <v>16639.821460000003</v>
      </c>
    </row>
    <row r="85" spans="2:9" x14ac:dyDescent="0.2">
      <c r="F85" s="32"/>
      <c r="G85" s="14"/>
      <c r="H85" s="32"/>
    </row>
    <row r="86" spans="2:9" x14ac:dyDescent="0.2">
      <c r="C86" s="3" t="s">
        <v>50</v>
      </c>
      <c r="F86" s="20"/>
      <c r="G86" s="21"/>
      <c r="H86" s="20"/>
    </row>
    <row r="87" spans="2:9" x14ac:dyDescent="0.2">
      <c r="C87" t="s">
        <v>51</v>
      </c>
      <c r="F87" s="26">
        <v>6163.0635299999994</v>
      </c>
      <c r="G87" s="18"/>
      <c r="H87" s="26">
        <v>5948.7719699999998</v>
      </c>
    </row>
    <row r="88" spans="2:9" ht="12.75" customHeight="1" x14ac:dyDescent="0.2">
      <c r="C88" t="s">
        <v>52</v>
      </c>
      <c r="F88" s="26">
        <v>3598.48054</v>
      </c>
      <c r="G88" s="18"/>
      <c r="H88" s="26">
        <v>3394.3180699999998</v>
      </c>
    </row>
    <row r="89" spans="2:9" x14ac:dyDescent="0.2">
      <c r="C89" t="s">
        <v>53</v>
      </c>
      <c r="F89" s="27">
        <v>664.64293000000009</v>
      </c>
      <c r="G89" s="18"/>
      <c r="H89" s="27">
        <v>753.24729000000002</v>
      </c>
    </row>
    <row r="90" spans="2:9" ht="12.75" customHeight="1" x14ac:dyDescent="0.2">
      <c r="C90" s="15"/>
      <c r="F90" s="28">
        <f>SUM(F87:F89)</f>
        <v>10426.187</v>
      </c>
      <c r="G90" s="7"/>
      <c r="H90" s="28">
        <f>SUM(H87:H89)</f>
        <v>10096.337329999998</v>
      </c>
    </row>
    <row r="91" spans="2:9" ht="12.75" customHeight="1" x14ac:dyDescent="0.2">
      <c r="C91" s="3" t="s">
        <v>58</v>
      </c>
      <c r="D91" s="3"/>
      <c r="F91" s="29">
        <f>F84-F90</f>
        <v>4735.6446499999984</v>
      </c>
      <c r="G91" s="22"/>
      <c r="H91" s="29">
        <f>H84-H90</f>
        <v>6543.4841300000044</v>
      </c>
    </row>
    <row r="92" spans="2:9" x14ac:dyDescent="0.2">
      <c r="C92" s="15" t="s">
        <v>59</v>
      </c>
      <c r="F92" s="26">
        <v>-409.54222999999996</v>
      </c>
      <c r="G92" s="16"/>
      <c r="H92" s="26">
        <v>160.91460999999993</v>
      </c>
    </row>
    <row r="93" spans="2:9" ht="13.5" customHeight="1" x14ac:dyDescent="0.2">
      <c r="C93" s="35" t="s">
        <v>54</v>
      </c>
      <c r="D93" s="36"/>
      <c r="E93" s="36"/>
      <c r="F93" s="29">
        <f>F91+F92</f>
        <v>4326.1024199999983</v>
      </c>
      <c r="G93" s="22"/>
      <c r="H93" s="29">
        <f>H91+H92</f>
        <v>6704.3987400000042</v>
      </c>
    </row>
    <row r="94" spans="2:9" x14ac:dyDescent="0.2">
      <c r="C94" s="35" t="s">
        <v>55</v>
      </c>
      <c r="D94" s="36"/>
      <c r="E94" s="36"/>
      <c r="F94" s="30">
        <v>1056.2127399999999</v>
      </c>
      <c r="G94" s="18"/>
      <c r="H94" s="30">
        <v>2440.6961900000001</v>
      </c>
    </row>
    <row r="95" spans="2:9" x14ac:dyDescent="0.2">
      <c r="C95" t="s">
        <v>56</v>
      </c>
      <c r="F95" s="28">
        <v>145.1353</v>
      </c>
      <c r="G95" s="16"/>
      <c r="H95" s="28">
        <v>301.22677000000004</v>
      </c>
    </row>
    <row r="96" spans="2:9" ht="13.5" thickBot="1" x14ac:dyDescent="0.25">
      <c r="C96" s="35" t="s">
        <v>57</v>
      </c>
      <c r="D96" s="36"/>
      <c r="E96" s="36"/>
      <c r="F96" s="25">
        <f>F93-F94-F95</f>
        <v>3124.7543799999985</v>
      </c>
      <c r="H96" s="25">
        <f>H93-H94-H95</f>
        <v>3962.4757800000034</v>
      </c>
    </row>
    <row r="97" spans="1:8" ht="13.5" thickTop="1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x14ac:dyDescent="0.2">
      <c r="C100" s="23"/>
      <c r="D100" s="24"/>
      <c r="E100" s="24"/>
      <c r="F100" s="16"/>
      <c r="H100" s="16"/>
    </row>
    <row r="101" spans="1:8" ht="12.75" customHeight="1" x14ac:dyDescent="0.2">
      <c r="A101" s="43" t="s">
        <v>63</v>
      </c>
      <c r="B101" s="43"/>
      <c r="C101" s="43"/>
      <c r="D101" s="43" t="s">
        <v>60</v>
      </c>
      <c r="E101" s="43"/>
      <c r="F101" s="43" t="s">
        <v>31</v>
      </c>
      <c r="G101" s="43"/>
      <c r="H101" s="43"/>
    </row>
    <row r="102" spans="1:8" ht="12.75" customHeight="1" x14ac:dyDescent="0.2">
      <c r="A102" s="40" t="s">
        <v>64</v>
      </c>
      <c r="B102" s="40"/>
      <c r="C102" s="40"/>
      <c r="D102" s="41" t="s">
        <v>61</v>
      </c>
      <c r="E102" s="42"/>
      <c r="F102" s="40" t="s">
        <v>32</v>
      </c>
      <c r="G102" s="40"/>
      <c r="H102" s="40"/>
    </row>
  </sheetData>
  <mergeCells count="40">
    <mergeCell ref="D4:E4"/>
    <mergeCell ref="D5:E5"/>
    <mergeCell ref="B6:E6"/>
    <mergeCell ref="B7:E7"/>
    <mergeCell ref="B8:H8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6:E96"/>
    <mergeCell ref="A102:C102"/>
    <mergeCell ref="D102:E102"/>
    <mergeCell ref="F102:H102"/>
    <mergeCell ref="A101:C101"/>
    <mergeCell ref="D101:E101"/>
    <mergeCell ref="F101:H101"/>
    <mergeCell ref="C93:E93"/>
    <mergeCell ref="C94:E94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Resul-2020</vt:lpstr>
      <vt:lpstr>'Balance y Est.de Resul-2020'!Área_de_impresión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2020-06-05T18:26:16Z</cp:lastPrinted>
  <dcterms:created xsi:type="dcterms:W3CDTF">2017-12-22T17:36:01Z</dcterms:created>
  <dcterms:modified xsi:type="dcterms:W3CDTF">2020-06-05T18:28:07Z</dcterms:modified>
</cp:coreProperties>
</file>