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0\"/>
    </mc:Choice>
  </mc:AlternateContent>
  <bookViews>
    <workbookView xWindow="0" yWindow="0" windowWidth="19200" windowHeight="770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2" i="2"/>
  <c r="B24" i="2" s="1"/>
  <c r="B15" i="2"/>
  <c r="B43" i="1"/>
  <c r="B37" i="1"/>
  <c r="B32" i="1"/>
  <c r="B19" i="1"/>
  <c r="B13" i="1"/>
  <c r="B23" i="1" l="1"/>
  <c r="B25" i="2"/>
  <c r="B31" i="2" s="1"/>
  <c r="B33" i="2" s="1"/>
  <c r="B36" i="2" s="1"/>
  <c r="B38" i="1"/>
  <c r="B44" i="1" s="1"/>
</calcChain>
</file>

<file path=xl/sharedStrings.xml><?xml version="1.0" encoding="utf-8"?>
<sst xmlns="http://schemas.openxmlformats.org/spreadsheetml/2006/main" count="74" uniqueCount="66">
  <si>
    <t>Banco Davivienda Salvadoreño, S. A. y Subsidiaria</t>
  </si>
  <si>
    <t>Balance General Consolidado</t>
  </si>
  <si>
    <t>Al 20 de abril de 2020</t>
  </si>
  <si>
    <t>(expresado en miles de dólares de los Estados Unidos de América)</t>
  </si>
  <si>
    <t>BALANCE GENERAL</t>
  </si>
  <si>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</si>
  <si>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</si>
  <si>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</si>
  <si>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</si>
  <si>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</si>
  <si>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</si>
  <si>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</si>
  <si>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</si>
  <si>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 xml:space="preserve">Diversos, neto de reservas de saneamiento 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</si>
  <si>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</si>
  <si>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</si>
  <si>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</si>
  <si>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</si>
  <si>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</si>
  <si>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</si>
  <si>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</si>
  <si>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</si>
  <si>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</si>
  <si>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</si>
  <si>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</si>
  <si>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</si>
  <si>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</si>
  <si>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</si>
  <si>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</si>
  <si>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</si>
  <si>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</si>
  <si>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</si>
  <si>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</si>
  <si>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</si>
  <si>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 xml:space="preserve">     Gerardo Siman</t>
  </si>
  <si>
    <t>Ashali Baños</t>
  </si>
  <si>
    <t>Presidente Ejecutivo</t>
  </si>
  <si>
    <t>Contador General</t>
  </si>
  <si>
    <t>Estado Consolidado de Resultados</t>
  </si>
  <si>
    <t>Años que terminaron el 30 de Abril de 2020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</si>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</sst>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0" formatCode="_ * #,##0_ ;_ * \-#,##0_ ;_ * &quot;-&quot;??_ ;_ @_ "/>
    <numFmt numFmtId="171" formatCode="&quot;$&quot;* #,##0.0;"/>
    <numFmt numFmtId="172" formatCode="#,##0.0;\ \(#,##0.0\)"/>
    <numFmt numFmtId="173" formatCode="_-* #,##0.0_-;\-* #,##0.0_-;_-* &quot;-&quot;?_-;_-@_-"/>
    <numFmt numFmtId="174" formatCode="#,##0.0;&quot; &quot;@"/>
    <numFmt numFmtId="175" formatCode="#,##0.0;\ \(#,##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wrapText="1"/>
    </xf>
    <xf numFmtId="166" fontId="5" fillId="0" borderId="0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168" fontId="6" fillId="0" borderId="0" xfId="1" applyFont="1" applyFill="1"/>
    <xf numFmtId="167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169" fontId="5" fillId="0" borderId="3" xfId="0" applyNumberFormat="1" applyFont="1" applyBorder="1" applyAlignment="1">
      <alignment horizontal="right"/>
    </xf>
    <xf numFmtId="170" fontId="7" fillId="0" borderId="0" xfId="2" applyNumberFormat="1" applyFont="1" applyFill="1"/>
    <xf numFmtId="0" fontId="5" fillId="0" borderId="1" xfId="0" applyFont="1" applyBorder="1" applyAlignment="1">
      <alignment horizontal="right"/>
    </xf>
    <xf numFmtId="0" fontId="8" fillId="0" borderId="0" xfId="3" applyFont="1" applyFill="1"/>
    <xf numFmtId="0" fontId="8" fillId="0" borderId="0" xfId="3" applyFont="1" applyFill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1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172" fontId="5" fillId="0" borderId="2" xfId="0" applyNumberFormat="1" applyFont="1" applyBorder="1" applyAlignment="1">
      <alignment horizontal="right"/>
    </xf>
    <xf numFmtId="172" fontId="5" fillId="0" borderId="1" xfId="0" applyNumberFormat="1" applyFont="1" applyFill="1" applyBorder="1" applyAlignment="1">
      <alignment horizontal="right"/>
    </xf>
    <xf numFmtId="172" fontId="5" fillId="0" borderId="0" xfId="0" applyNumberFormat="1" applyFont="1" applyFill="1" applyBorder="1" applyAlignment="1">
      <alignment horizontal="right"/>
    </xf>
    <xf numFmtId="172" fontId="5" fillId="0" borderId="2" xfId="0" applyNumberFormat="1" applyFont="1" applyFill="1" applyBorder="1" applyAlignment="1">
      <alignment horizontal="right"/>
    </xf>
    <xf numFmtId="172" fontId="5" fillId="0" borderId="1" xfId="0" applyNumberFormat="1" applyFont="1" applyBorder="1" applyAlignment="1">
      <alignment horizontal="right"/>
    </xf>
    <xf numFmtId="174" fontId="6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171" fontId="5" fillId="0" borderId="4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wrapText="1"/>
    </xf>
    <xf numFmtId="0" fontId="10" fillId="0" borderId="0" xfId="0" applyFont="1"/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Mayo/ACTUALIZADA%20MAY20%20HOJA%20DE%20TRABAJO%20BAN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HOJA DE CONSOLIDACION"/>
      <sheetName val="BG"/>
      <sheetName val="ER"/>
      <sheetName val="ECAM PAT"/>
      <sheetName val="Nota 4"/>
      <sheetName val="Nota 3-A"/>
      <sheetName val="Nota 6"/>
      <sheetName val="Validaciones"/>
      <sheetName val="Nota 19"/>
      <sheetName val="Nota31.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R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8"/>
  <sheetViews>
    <sheetView showGridLines="0" topLeftCell="A29" zoomScaleNormal="100" workbookViewId="0">
      <selection sqref="A1:B48"/>
    </sheetView>
  </sheetViews>
  <sheetFormatPr baseColWidth="10" defaultColWidth="2.54296875" defaultRowHeight="14.5" x14ac:dyDescent="0.35"/>
  <cols>
    <col min="1" max="1" width="62.36328125" customWidth="1"/>
    <col min="2" max="2" width="19.1796875" style="3" customWidth="1"/>
  </cols>
  <sheetData>
    <row r="1" spans="1:2" ht="18" x14ac:dyDescent="0.35">
      <c r="A1" s="1" t="s">
        <v>0</v>
      </c>
      <c r="B1" s="1"/>
    </row>
    <row r="2" spans="1:2" ht="15.5" x14ac:dyDescent="0.35">
      <c r="A2" s="2" t="s">
        <v>1</v>
      </c>
    </row>
    <row r="3" spans="1:2" ht="15.5" x14ac:dyDescent="0.35">
      <c r="A3" s="2" t="s">
        <v>2</v>
      </c>
    </row>
    <row r="4" spans="1:2" x14ac:dyDescent="0.35">
      <c r="A4" s="4" t="s">
        <v>3</v>
      </c>
      <c r="B4" s="4"/>
    </row>
    <row r="6" spans="1:2" x14ac:dyDescent="0.35">
      <c r="A6" s="5" t="s">
        <v>4</v>
      </c>
      <c r="B6" s="6"/>
    </row>
    <row r="7" spans="1:2" x14ac:dyDescent="0.35">
      <c r="A7" s="7"/>
      <c r="B7" s="8"/>
    </row>
    <row r="8" spans="1:2" x14ac:dyDescent="0.35">
      <c r="A8" s="5" t="s">
        <v>5</v>
      </c>
      <c r="B8" s="6"/>
    </row>
    <row r="9" spans="1:2" x14ac:dyDescent="0.35">
      <c r="A9" s="5" t="s">
        <v>6</v>
      </c>
      <c r="B9" s="6"/>
    </row>
    <row r="10" spans="1:2" x14ac:dyDescent="0.35">
      <c r="A10" s="7" t="s">
        <v>7</v>
      </c>
      <c r="B10" s="9">
        <v>544638.6</v>
      </c>
    </row>
    <row r="11" spans="1:2" x14ac:dyDescent="0.35">
      <c r="A11" s="7" t="s">
        <v>8</v>
      </c>
      <c r="B11" s="10">
        <v>276358.3</v>
      </c>
    </row>
    <row r="12" spans="1:2" x14ac:dyDescent="0.35">
      <c r="A12" s="7" t="s">
        <v>9</v>
      </c>
      <c r="B12" s="11">
        <v>1992316.7</v>
      </c>
    </row>
    <row r="13" spans="1:2" x14ac:dyDescent="0.35">
      <c r="A13" s="7"/>
      <c r="B13" s="12">
        <f>SUM(B10:B12)</f>
        <v>2813313.5999999996</v>
      </c>
    </row>
    <row r="14" spans="1:2" x14ac:dyDescent="0.35">
      <c r="A14" s="5" t="s">
        <v>10</v>
      </c>
      <c r="B14" s="13"/>
    </row>
    <row r="15" spans="1:2" x14ac:dyDescent="0.35">
      <c r="A15" s="7" t="s">
        <v>11</v>
      </c>
      <c r="B15" s="10">
        <v>2947.4</v>
      </c>
    </row>
    <row r="16" spans="1:2" x14ac:dyDescent="0.35">
      <c r="A16" s="7" t="s">
        <v>12</v>
      </c>
      <c r="B16" s="14">
        <v>5069.6000000000004</v>
      </c>
    </row>
    <row r="17" spans="1:2" x14ac:dyDescent="0.35">
      <c r="A17" s="15" t="s">
        <v>13</v>
      </c>
      <c r="B17" s="16">
        <v>34584.200000000004</v>
      </c>
    </row>
    <row r="18" spans="1:2" ht="13.5" customHeight="1" x14ac:dyDescent="0.35">
      <c r="A18" s="15"/>
      <c r="B18" s="17"/>
    </row>
    <row r="19" spans="1:2" x14ac:dyDescent="0.35">
      <c r="A19" s="18"/>
      <c r="B19" s="12">
        <f>SUM(B15:B18)</f>
        <v>42601.200000000004</v>
      </c>
    </row>
    <row r="20" spans="1:2" x14ac:dyDescent="0.35">
      <c r="A20" s="5" t="s">
        <v>14</v>
      </c>
      <c r="B20" s="19"/>
    </row>
    <row r="21" spans="1:2" x14ac:dyDescent="0.35">
      <c r="A21" s="15" t="s">
        <v>15</v>
      </c>
      <c r="B21" s="20">
        <v>46062.2</v>
      </c>
    </row>
    <row r="22" spans="1:2" x14ac:dyDescent="0.35">
      <c r="A22" s="15"/>
      <c r="B22" s="21"/>
    </row>
    <row r="23" spans="1:2" ht="15" thickBot="1" x14ac:dyDescent="0.4">
      <c r="A23" s="7" t="s">
        <v>16</v>
      </c>
      <c r="B23" s="22">
        <f>B13+B19+B21</f>
        <v>2901977</v>
      </c>
    </row>
    <row r="24" spans="1:2" ht="15" thickTop="1" x14ac:dyDescent="0.35">
      <c r="A24" s="5" t="s">
        <v>17</v>
      </c>
      <c r="B24" s="19"/>
    </row>
    <row r="25" spans="1:2" x14ac:dyDescent="0.35">
      <c r="A25" s="5" t="s">
        <v>18</v>
      </c>
      <c r="B25" s="13"/>
    </row>
    <row r="26" spans="1:2" x14ac:dyDescent="0.35">
      <c r="A26" s="7" t="s">
        <v>19</v>
      </c>
      <c r="B26" s="9">
        <v>1976298.3</v>
      </c>
    </row>
    <row r="27" spans="1:2" x14ac:dyDescent="0.35">
      <c r="A27" s="7" t="s">
        <v>20</v>
      </c>
      <c r="B27" s="10">
        <v>11608.2</v>
      </c>
    </row>
    <row r="28" spans="1:2" x14ac:dyDescent="0.35">
      <c r="A28" s="7" t="s">
        <v>21</v>
      </c>
      <c r="B28" s="10">
        <v>359659.4</v>
      </c>
    </row>
    <row r="29" spans="1:2" x14ac:dyDescent="0.35">
      <c r="A29" s="7" t="s">
        <v>22</v>
      </c>
      <c r="B29" s="10">
        <v>0</v>
      </c>
    </row>
    <row r="30" spans="1:2" x14ac:dyDescent="0.35">
      <c r="A30" s="7" t="s">
        <v>23</v>
      </c>
      <c r="B30" s="10">
        <v>200231.9</v>
      </c>
    </row>
    <row r="31" spans="1:2" x14ac:dyDescent="0.35">
      <c r="A31" s="7" t="s">
        <v>24</v>
      </c>
      <c r="B31" s="11">
        <v>8967.2000000000007</v>
      </c>
    </row>
    <row r="32" spans="1:2" x14ac:dyDescent="0.35">
      <c r="A32" s="23"/>
      <c r="B32" s="12">
        <f>SUM(B26:B31)</f>
        <v>2556765</v>
      </c>
    </row>
    <row r="33" spans="1:2" x14ac:dyDescent="0.35">
      <c r="A33" s="5" t="s">
        <v>25</v>
      </c>
      <c r="B33" s="13"/>
    </row>
    <row r="34" spans="1:2" x14ac:dyDescent="0.35">
      <c r="A34" s="7" t="s">
        <v>26</v>
      </c>
      <c r="B34" s="10">
        <v>23871.5</v>
      </c>
    </row>
    <row r="35" spans="1:2" x14ac:dyDescent="0.35">
      <c r="A35" s="7" t="s">
        <v>27</v>
      </c>
      <c r="B35" s="10">
        <v>5519.4</v>
      </c>
    </row>
    <row r="36" spans="1:2" x14ac:dyDescent="0.35">
      <c r="A36" s="7" t="s">
        <v>24</v>
      </c>
      <c r="B36" s="11">
        <v>25219</v>
      </c>
    </row>
    <row r="37" spans="1:2" x14ac:dyDescent="0.35">
      <c r="A37" s="7"/>
      <c r="B37" s="12">
        <f>SUM(B34:B36)</f>
        <v>54609.9</v>
      </c>
    </row>
    <row r="38" spans="1:2" x14ac:dyDescent="0.35">
      <c r="A38" s="7" t="s">
        <v>28</v>
      </c>
      <c r="B38" s="12">
        <f>B37+B32</f>
        <v>2611374.9</v>
      </c>
    </row>
    <row r="39" spans="1:2" x14ac:dyDescent="0.35">
      <c r="A39" s="5" t="s">
        <v>29</v>
      </c>
      <c r="B39" s="13"/>
    </row>
    <row r="40" spans="1:2" x14ac:dyDescent="0.35">
      <c r="A40" s="7" t="s">
        <v>30</v>
      </c>
      <c r="B40" s="10">
        <v>150000</v>
      </c>
    </row>
    <row r="41" spans="1:2" x14ac:dyDescent="0.35">
      <c r="A41" s="15" t="s">
        <v>31</v>
      </c>
      <c r="B41" s="20">
        <v>140602.1</v>
      </c>
    </row>
    <row r="42" spans="1:2" x14ac:dyDescent="0.35">
      <c r="A42" s="15"/>
      <c r="B42" s="24"/>
    </row>
    <row r="43" spans="1:2" x14ac:dyDescent="0.35">
      <c r="A43" s="7" t="s">
        <v>32</v>
      </c>
      <c r="B43" s="11">
        <f>SUM(B40:B42)</f>
        <v>290602.09999999998</v>
      </c>
    </row>
    <row r="44" spans="1:2" ht="15" thickBot="1" x14ac:dyDescent="0.4">
      <c r="A44" s="7" t="s">
        <v>33</v>
      </c>
      <c r="B44" s="22">
        <f>B43+B38</f>
        <v>2901977</v>
      </c>
    </row>
    <row r="45" spans="1:2" ht="15" thickTop="1" x14ac:dyDescent="0.35">
      <c r="A45" s="7"/>
      <c r="B45" s="6"/>
    </row>
    <row r="47" spans="1:2" x14ac:dyDescent="0.35">
      <c r="A47" s="25" t="s">
        <v>34</v>
      </c>
      <c r="B47" s="26" t="s">
        <v>35</v>
      </c>
    </row>
    <row r="48" spans="1:2" x14ac:dyDescent="0.35">
      <c r="A48" s="25" t="s">
        <v>36</v>
      </c>
      <c r="B48" s="26" t="s">
        <v>37</v>
      </c>
    </row>
  </sheetData>
  <mergeCells count="8">
    <mergeCell ref="A41:A42"/>
    <mergeCell ref="B41:B42"/>
    <mergeCell ref="A1:B1"/>
    <mergeCell ref="A4:B4"/>
    <mergeCell ref="A17:A18"/>
    <mergeCell ref="B17:B18"/>
    <mergeCell ref="A21:A22"/>
    <mergeCell ref="B21:B22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4"/>
  <sheetViews>
    <sheetView showGridLines="0" tabSelected="1" topLeftCell="A25" zoomScaleNormal="100" workbookViewId="0">
      <selection activeCell="A39" sqref="A39:B40"/>
    </sheetView>
  </sheetViews>
  <sheetFormatPr baseColWidth="10" defaultColWidth="2.453125" defaultRowHeight="15.5" x14ac:dyDescent="0.35"/>
  <cols>
    <col min="1" max="1" width="59.6328125" customWidth="1"/>
    <col min="2" max="2" width="19.54296875" style="27" customWidth="1"/>
  </cols>
  <sheetData>
    <row r="1" spans="1:2" ht="18" x14ac:dyDescent="0.35">
      <c r="A1" s="1" t="s">
        <v>0</v>
      </c>
      <c r="B1" s="1"/>
    </row>
    <row r="2" spans="1:2" x14ac:dyDescent="0.35">
      <c r="A2" s="2" t="s">
        <v>38</v>
      </c>
    </row>
    <row r="3" spans="1:2" x14ac:dyDescent="0.35">
      <c r="A3" s="28" t="s">
        <v>39</v>
      </c>
      <c r="B3" s="28"/>
    </row>
    <row r="4" spans="1:2" ht="14.5" x14ac:dyDescent="0.35">
      <c r="A4" s="4" t="s">
        <v>3</v>
      </c>
      <c r="B4" s="4"/>
    </row>
    <row r="5" spans="1:2" ht="14.5" x14ac:dyDescent="0.35">
      <c r="A5" s="29"/>
      <c r="B5" s="29"/>
    </row>
    <row r="6" spans="1:2" ht="14.5" x14ac:dyDescent="0.35">
      <c r="A6" s="5" t="s">
        <v>40</v>
      </c>
      <c r="B6" s="19"/>
    </row>
    <row r="7" spans="1:2" ht="14.5" x14ac:dyDescent="0.35">
      <c r="A7" s="7" t="s">
        <v>41</v>
      </c>
      <c r="B7" s="30">
        <v>60966.8</v>
      </c>
    </row>
    <row r="8" spans="1:2" ht="14.5" x14ac:dyDescent="0.35">
      <c r="A8" s="7" t="s">
        <v>42</v>
      </c>
      <c r="B8" s="31">
        <v>5216</v>
      </c>
    </row>
    <row r="9" spans="1:2" ht="14.5" x14ac:dyDescent="0.35">
      <c r="A9" s="7" t="s">
        <v>43</v>
      </c>
      <c r="B9" s="31">
        <v>3702</v>
      </c>
    </row>
    <row r="10" spans="1:2" ht="14.5" x14ac:dyDescent="0.35">
      <c r="A10" s="7" t="s">
        <v>44</v>
      </c>
      <c r="B10" s="32">
        <v>66.966270000000009</v>
      </c>
    </row>
    <row r="11" spans="1:2" ht="14.5" x14ac:dyDescent="0.35">
      <c r="A11" s="7" t="s">
        <v>45</v>
      </c>
      <c r="B11" s="31">
        <v>24.5</v>
      </c>
    </row>
    <row r="12" spans="1:2" ht="14.5" x14ac:dyDescent="0.35">
      <c r="A12" s="7" t="s">
        <v>46</v>
      </c>
      <c r="B12" s="31">
        <v>2719.2</v>
      </c>
    </row>
    <row r="13" spans="1:2" ht="14.5" x14ac:dyDescent="0.35">
      <c r="A13" s="7" t="s">
        <v>47</v>
      </c>
      <c r="B13" s="31">
        <v>460.9</v>
      </c>
    </row>
    <row r="14" spans="1:2" ht="14.5" x14ac:dyDescent="0.35">
      <c r="A14" s="7" t="s">
        <v>48</v>
      </c>
      <c r="B14" s="31">
        <v>6990.5</v>
      </c>
    </row>
    <row r="15" spans="1:2" ht="14.5" x14ac:dyDescent="0.35">
      <c r="A15" s="33"/>
      <c r="B15" s="34">
        <f>SUM(B7:B14)</f>
        <v>80146.866269999999</v>
      </c>
    </row>
    <row r="16" spans="1:2" ht="14.5" x14ac:dyDescent="0.35">
      <c r="A16" s="5" t="s">
        <v>49</v>
      </c>
      <c r="B16" s="19"/>
    </row>
    <row r="17" spans="1:2" ht="14.5" x14ac:dyDescent="0.35">
      <c r="A17" s="7" t="s">
        <v>50</v>
      </c>
      <c r="B17" s="31">
        <v>15208.6</v>
      </c>
    </row>
    <row r="18" spans="1:2" ht="14.5" x14ac:dyDescent="0.35">
      <c r="A18" s="7" t="s">
        <v>51</v>
      </c>
      <c r="B18" s="31">
        <v>5957.6</v>
      </c>
    </row>
    <row r="19" spans="1:2" ht="14.5" x14ac:dyDescent="0.35">
      <c r="A19" s="7" t="s">
        <v>52</v>
      </c>
      <c r="B19" s="31">
        <v>3669.6</v>
      </c>
    </row>
    <row r="20" spans="1:2" ht="14.5" x14ac:dyDescent="0.35">
      <c r="A20" s="7" t="s">
        <v>53</v>
      </c>
      <c r="B20" s="31">
        <v>29.6</v>
      </c>
    </row>
    <row r="21" spans="1:2" ht="14.5" x14ac:dyDescent="0.35">
      <c r="A21" s="7" t="s">
        <v>48</v>
      </c>
      <c r="B21" s="35">
        <v>8327.7000000000007</v>
      </c>
    </row>
    <row r="22" spans="1:2" ht="14.5" x14ac:dyDescent="0.35">
      <c r="A22" s="5"/>
      <c r="B22" s="36">
        <f>SUM(B17:B21)</f>
        <v>33193.1</v>
      </c>
    </row>
    <row r="23" spans="1:2" ht="14.5" x14ac:dyDescent="0.35">
      <c r="A23" s="7" t="s">
        <v>54</v>
      </c>
      <c r="B23" s="35">
        <v>15719.2</v>
      </c>
    </row>
    <row r="24" spans="1:2" ht="14.5" x14ac:dyDescent="0.35">
      <c r="A24" s="7"/>
      <c r="B24" s="37">
        <f>SUM(B22:B23)</f>
        <v>48912.3</v>
      </c>
    </row>
    <row r="25" spans="1:2" ht="14.5" x14ac:dyDescent="0.35">
      <c r="A25" s="5" t="s">
        <v>55</v>
      </c>
      <c r="B25" s="38">
        <f>(B15-B24)</f>
        <v>31234.566269999996</v>
      </c>
    </row>
    <row r="26" spans="1:2" ht="14.5" x14ac:dyDescent="0.35">
      <c r="A26" s="5" t="s">
        <v>56</v>
      </c>
      <c r="B26" s="31"/>
    </row>
    <row r="27" spans="1:2" ht="14.5" x14ac:dyDescent="0.35">
      <c r="A27" s="7" t="s">
        <v>57</v>
      </c>
      <c r="B27" s="31">
        <v>12741.6</v>
      </c>
    </row>
    <row r="28" spans="1:2" ht="14.5" x14ac:dyDescent="0.35">
      <c r="A28" s="7" t="s">
        <v>58</v>
      </c>
      <c r="B28" s="31">
        <v>10474.6</v>
      </c>
    </row>
    <row r="29" spans="1:2" ht="14.5" x14ac:dyDescent="0.35">
      <c r="A29" s="7" t="s">
        <v>59</v>
      </c>
      <c r="B29" s="38">
        <v>1976.8</v>
      </c>
    </row>
    <row r="30" spans="1:2" ht="14.5" x14ac:dyDescent="0.35">
      <c r="A30" s="7"/>
      <c r="B30" s="38">
        <f>SUM(B27:B29)</f>
        <v>25193</v>
      </c>
    </row>
    <row r="31" spans="1:2" ht="14.5" x14ac:dyDescent="0.35">
      <c r="A31" s="7" t="s">
        <v>60</v>
      </c>
      <c r="B31" s="31">
        <f>(B25-B30)</f>
        <v>6041.5662699999957</v>
      </c>
    </row>
    <row r="32" spans="1:2" ht="14.5" x14ac:dyDescent="0.35">
      <c r="A32" s="7" t="s">
        <v>61</v>
      </c>
      <c r="B32" s="38">
        <v>4564.8999999999996</v>
      </c>
    </row>
    <row r="33" spans="1:2" ht="14.5" x14ac:dyDescent="0.35">
      <c r="A33" s="7" t="s">
        <v>62</v>
      </c>
      <c r="B33" s="39">
        <f>SUM(B31:B32)</f>
        <v>10606.466269999995</v>
      </c>
    </row>
    <row r="34" spans="1:2" ht="14.5" x14ac:dyDescent="0.35">
      <c r="A34" s="7" t="s">
        <v>63</v>
      </c>
      <c r="B34" s="40">
        <v>-3091.6</v>
      </c>
    </row>
    <row r="35" spans="1:2" ht="14.5" x14ac:dyDescent="0.35">
      <c r="A35" s="7" t="s">
        <v>64</v>
      </c>
      <c r="B35" s="38">
        <v>-623.20000000000005</v>
      </c>
    </row>
    <row r="36" spans="1:2" ht="15" thickBot="1" x14ac:dyDescent="0.4">
      <c r="A36" s="7" t="s">
        <v>65</v>
      </c>
      <c r="B36" s="41">
        <f>+B33+B34+B35</f>
        <v>6891.6662699999952</v>
      </c>
    </row>
    <row r="37" spans="1:2" ht="15" thickTop="1" x14ac:dyDescent="0.35">
      <c r="A37" s="5"/>
      <c r="B37" s="42"/>
    </row>
    <row r="38" spans="1:2" ht="14.5" x14ac:dyDescent="0.35">
      <c r="A38" s="7"/>
      <c r="B38" s="42"/>
    </row>
    <row r="39" spans="1:2" ht="14.5" x14ac:dyDescent="0.35">
      <c r="A39" s="25" t="s">
        <v>34</v>
      </c>
      <c r="B39" s="26" t="s">
        <v>35</v>
      </c>
    </row>
    <row r="40" spans="1:2" ht="14.5" x14ac:dyDescent="0.35">
      <c r="A40" s="25" t="s">
        <v>36</v>
      </c>
      <c r="B40" s="26" t="s">
        <v>37</v>
      </c>
    </row>
    <row r="41" spans="1:2" ht="14.5" x14ac:dyDescent="0.35">
      <c r="A41" s="43"/>
      <c r="B41" s="42"/>
    </row>
    <row r="42" spans="1:2" ht="14.5" x14ac:dyDescent="0.35">
      <c r="A42" s="43"/>
      <c r="B42" s="42"/>
    </row>
    <row r="43" spans="1:2" x14ac:dyDescent="0.35">
      <c r="A43" s="44"/>
    </row>
    <row r="44" spans="1:2" x14ac:dyDescent="0.35">
      <c r="A44" s="44"/>
    </row>
  </sheetData>
  <mergeCells count="3">
    <mergeCell ref="A1:B1"/>
    <mergeCell ref="A3:B3"/>
    <mergeCell ref="A4:B4"/>
  </mergeCells>
  <pageMargins left="1.1811023622047245" right="0.39370078740157483" top="0.79166666666666663" bottom="0.78740157480314965" header="8.3333333333333329E-2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2020-05-30T22:59:41Z</dcterms:created>
  <dcterms:modified xsi:type="dcterms:W3CDTF">2020-05-30T23:20:51Z</dcterms:modified>
</cp:coreProperties>
</file>