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"/>
    </mc:Choice>
  </mc:AlternateContent>
  <bookViews>
    <workbookView xWindow="0" yWindow="0" windowWidth="28800" windowHeight="12300"/>
  </bookViews>
  <sheets>
    <sheet name="Balance General" sheetId="1" r:id="rId1"/>
    <sheet name="Estado de Results" sheetId="2" r:id="rId2"/>
  </sheets>
  <externalReferences>
    <externalReference r:id="rId3"/>
  </externalReference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_xlnm.Print_Area" localSheetId="0">'Balance General'!$A$1:$B$64</definedName>
    <definedName name="_xlnm.Print_Area" localSheetId="1">#REF!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7" i="1" s="1"/>
  <c r="B15" i="1" l="1"/>
  <c r="B22" i="1"/>
  <c r="B19" i="1" l="1"/>
  <c r="B31" i="1"/>
  <c r="B11" i="2"/>
  <c r="B11" i="1"/>
  <c r="B39" i="1"/>
  <c r="B33" i="2"/>
  <c r="B28" i="1" l="1"/>
  <c r="B43" i="1"/>
  <c r="B58" i="1" l="1"/>
  <c r="B67" i="1" l="1"/>
  <c r="B21" i="2"/>
  <c r="B31" i="2" l="1"/>
  <c r="B38" i="2" l="1"/>
  <c r="B41" i="2" l="1"/>
  <c r="B45" i="2" s="1"/>
  <c r="B47" i="2" l="1"/>
</calcChain>
</file>

<file path=xl/sharedStrings.xml><?xml version="1.0" encoding="utf-8"?>
<sst xmlns="http://schemas.openxmlformats.org/spreadsheetml/2006/main" count="85" uniqueCount="77">
  <si>
    <t>Depósitos de clientes</t>
  </si>
  <si>
    <t>SCOTIABANK EL SALVADOR S.A. Y SUBSIDIARIAS</t>
  </si>
  <si>
    <t>(Subsidiaria de Inversiones Financieras Scotiabank El Salvador, S.A.)</t>
  </si>
  <si>
    <t>(San Salvador, República de El Salvador)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</si>
  <si>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</si>
  <si>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</si>
  <si>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</si>
  <si>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</si>
  <si>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</si>
  <si>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</si>
  <si>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</si>
  <si>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Cartera bruta</t>
  </si>
  <si>
    <t>Reservas de saneamiento</t>
  </si>
  <si>
    <t>Otros activos</t>
  </si>
  <si>
    <t>Bienes recibidos en pago (neto)</t>
  </si>
  <si>
    <t>Inversiones accionarias</t>
  </si>
  <si>
    <t>Diversos (neto)</t>
  </si>
  <si>
    <t>Gastos pagados por anticipado</t>
  </si>
  <si>
    <t>Otros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</si>
  <si>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</si>
  <si>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</si>
  <si>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</si>
  <si>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</si>
  <si>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</si>
  <si>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</si>
  <si>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</si>
  <si>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</si>
  <si>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</si>
  <si>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</si>
  <si>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</si>
  <si>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</si>
  <si>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</si>
  <si>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</si>
  <si>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</si>
  <si>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</si>
  <si>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</si>
  <si>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</si>
  <si>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Reserva legal</t>
  </si>
  <si>
    <t>Reservas voluntarias</t>
  </si>
  <si>
    <t>Resultados por aplicar</t>
  </si>
  <si>
    <t>Resultados por aplicar del presente ejercicio</t>
  </si>
  <si>
    <t>Utilidad no distribuible</t>
  </si>
  <si>
    <t>Revaluaciones</t>
  </si>
  <si>
    <t>Recuperación de activos castigados</t>
  </si>
  <si>
    <t>Provisión por riesgos genéricos de la actividad bancaria</t>
  </si>
  <si>
    <t>Total de pasivos y patrimonio</t>
  </si>
  <si>
    <t>Balance General Consolidado Intermedio (no auditado)</t>
  </si>
  <si>
    <t xml:space="preserve">Al 30 de abril de 2020 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</si>
  <si>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</si>
  <si>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</si>
  <si>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</si>
  <si>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</si>
  <si>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</si>
  <si>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</si>
  <si>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</si>
  <si>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</si>
  <si>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</si>
  <si>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</si>
  <si>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</si>
  <si>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</si>
  <si>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</si>
  <si>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</si>
  <si>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</si>
  <si>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</si>
  <si>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</si>
  <si>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</si>
  <si>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</si>
  <si>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</si>
  <si>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</si>
  <si>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</si>
  <si>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</si>
  <si>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</si>
  <si>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</si>
  <si>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</si>
  <si>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</si>
  <si>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Estado Consolidado de Resultado Intermedio (no auditado)</t>
  </si>
  <si>
    <t>Por el período del 1 de enero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</si>
</sst>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3" fontId="5" fillId="2" borderId="0" xfId="3" applyFont="1" applyFill="1"/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left" indent="3"/>
    </xf>
    <xf numFmtId="164" fontId="5" fillId="2" borderId="0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0" fontId="5" fillId="2" borderId="4" xfId="2" applyFont="1" applyFill="1" applyBorder="1"/>
    <xf numFmtId="43" fontId="5" fillId="3" borderId="0" xfId="1" applyNumberFormat="1" applyFont="1" applyFill="1" applyAlignment="1">
      <alignment horizontal="center"/>
    </xf>
    <xf numFmtId="0" fontId="5" fillId="2" borderId="0" xfId="4" applyFont="1" applyFill="1"/>
    <xf numFmtId="0" fontId="5" fillId="2" borderId="0" xfId="2" applyFont="1" applyFill="1" applyAlignment="1"/>
    <xf numFmtId="0" fontId="3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 applyBorder="1" applyAlignment="1"/>
    <xf numFmtId="164" fontId="5" fillId="2" borderId="0" xfId="2" applyNumberFormat="1" applyFont="1" applyFill="1"/>
    <xf numFmtId="164" fontId="5" fillId="2" borderId="4" xfId="2" applyNumberFormat="1" applyFont="1" applyFill="1" applyBorder="1"/>
    <xf numFmtId="164" fontId="5" fillId="2" borderId="0" xfId="2" applyNumberFormat="1" applyFont="1" applyFill="1" applyBorder="1"/>
    <xf numFmtId="0" fontId="5" fillId="2" borderId="0" xfId="2" applyFont="1" applyFill="1" applyAlignment="1">
      <alignment wrapText="1"/>
    </xf>
    <xf numFmtId="0" fontId="5" fillId="2" borderId="4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20\CONSOLIDACIONES%20INTERMEDIAS\04.%20Consolidacion%20SES%2030-04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s"/>
      <sheetName val="B_G "/>
      <sheetName val="E_R"/>
      <sheetName val="Scotia Inversiones"/>
      <sheetName val="Scotia Leasing"/>
      <sheetName val="Scotia Servicredit"/>
      <sheetName val="Scotia Soluciones"/>
      <sheetName val="BC SES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WVO84"/>
  <sheetViews>
    <sheetView showGridLines="0" tabSelected="1" zoomScale="87" zoomScaleNormal="87" workbookViewId="0">
      <selection activeCell="D32" sqref="D32"/>
    </sheetView>
  </sheetViews>
  <sheetFormatPr defaultColWidth="10.7109375" defaultRowHeight="14.1" customHeight="1" outlineLevelRow="1"/>
  <cols>
    <col min="1" max="1" width="65" style="3" customWidth="1"/>
    <col min="2" max="2" width="18.42578125" style="13" bestFit="1" customWidth="1"/>
    <col min="3" max="16384" width="10.7109375" style="3"/>
  </cols>
  <sheetData>
    <row r="1" spans="1:2" s="2" customFormat="1" ht="17.25" customHeight="1">
      <c r="A1" s="1" t="s">
        <v>1</v>
      </c>
      <c r="B1" s="1"/>
    </row>
    <row r="2" spans="1:2" s="2" customFormat="1" ht="17.25" customHeight="1">
      <c r="A2" s="1" t="s">
        <v>2</v>
      </c>
      <c r="B2" s="1"/>
    </row>
    <row r="3" spans="1:2" s="2" customFormat="1" ht="18.75" customHeight="1">
      <c r="A3" s="2" t="s">
        <v>3</v>
      </c>
    </row>
    <row r="4" spans="1:2" s="2" customFormat="1" ht="25.5" customHeight="1">
      <c r="A4" s="1" t="s">
        <v>46</v>
      </c>
      <c r="B4" s="1"/>
    </row>
    <row r="5" spans="1:2" s="2" customFormat="1" ht="16.5" customHeight="1">
      <c r="A5" s="2" t="s">
        <v>47</v>
      </c>
    </row>
    <row r="6" spans="1:2" s="2" customFormat="1" ht="16.5" customHeight="1">
      <c r="A6" s="2" t="s">
        <v>4</v>
      </c>
    </row>
    <row r="7" spans="1:2" ht="15" customHeight="1" thickBot="1">
      <c r="A7" s="4"/>
      <c r="B7" s="5"/>
    </row>
    <row r="8" spans="1:2" ht="15" customHeight="1" thickTop="1">
      <c r="A8" s="21"/>
      <c r="B8" s="46"/>
    </row>
    <row r="9" spans="1:2" ht="14.1" customHeight="1">
      <c r="B9" s="6">
        <v>2020</v>
      </c>
    </row>
    <row r="10" spans="1:2" ht="12.75">
      <c r="A10" s="9" t="s">
        <v>5</v>
      </c>
      <c r="B10" s="7"/>
    </row>
    <row r="11" spans="1:2" ht="12.75">
      <c r="A11" s="10" t="s">
        <v>6</v>
      </c>
      <c r="B11" s="11">
        <f>SUM(B12:B15)</f>
        <v>1904526.5</v>
      </c>
    </row>
    <row r="12" spans="1:2" ht="14.1" customHeight="1">
      <c r="A12" s="12" t="s">
        <v>7</v>
      </c>
      <c r="B12" s="14">
        <v>390924.79999999999</v>
      </c>
    </row>
    <row r="13" spans="1:2" ht="15" hidden="1" customHeight="1">
      <c r="A13" s="12" t="s">
        <v>8</v>
      </c>
      <c r="B13" s="14">
        <v>0</v>
      </c>
    </row>
    <row r="14" spans="1:2" ht="14.1" customHeight="1">
      <c r="A14" s="12" t="s">
        <v>9</v>
      </c>
      <c r="B14" s="14">
        <v>137099</v>
      </c>
    </row>
    <row r="15" spans="1:2" ht="14.1" customHeight="1">
      <c r="A15" s="12" t="s">
        <v>10</v>
      </c>
      <c r="B15" s="15">
        <f>SUM(B16:B17)</f>
        <v>1376502.7</v>
      </c>
    </row>
    <row r="16" spans="1:2" ht="14.1" hidden="1" customHeight="1" outlineLevel="1">
      <c r="A16" s="16" t="s">
        <v>11</v>
      </c>
      <c r="B16" s="14">
        <v>1417969.4</v>
      </c>
    </row>
    <row r="17" spans="1:2" ht="14.1" hidden="1" customHeight="1" outlineLevel="1">
      <c r="A17" s="16" t="s">
        <v>12</v>
      </c>
      <c r="B17" s="15">
        <v>-41466.699999999997</v>
      </c>
    </row>
    <row r="18" spans="1:2" ht="8.25" customHeight="1" collapsed="1">
      <c r="A18" s="12"/>
      <c r="B18" s="14"/>
    </row>
    <row r="19" spans="1:2" ht="14.1" customHeight="1">
      <c r="A19" s="1" t="s">
        <v>13</v>
      </c>
      <c r="B19" s="15">
        <f>SUM(B20:B22)</f>
        <v>48156</v>
      </c>
    </row>
    <row r="20" spans="1:2" ht="14.1" customHeight="1">
      <c r="A20" s="12" t="s">
        <v>14</v>
      </c>
      <c r="B20" s="14">
        <v>2146.1</v>
      </c>
    </row>
    <row r="21" spans="1:2" ht="14.1" customHeight="1">
      <c r="A21" s="12" t="s">
        <v>15</v>
      </c>
      <c r="B21" s="14">
        <v>4078.6</v>
      </c>
    </row>
    <row r="22" spans="1:2" ht="14.1" customHeight="1">
      <c r="A22" s="12" t="s">
        <v>16</v>
      </c>
      <c r="B22" s="15">
        <f>SUM(B23:B24)</f>
        <v>41931.300000000003</v>
      </c>
    </row>
    <row r="23" spans="1:2" ht="14.1" hidden="1" customHeight="1" outlineLevel="1">
      <c r="A23" s="16" t="s">
        <v>17</v>
      </c>
      <c r="B23" s="17">
        <v>13407.2</v>
      </c>
    </row>
    <row r="24" spans="1:2" ht="14.1" hidden="1" customHeight="1" outlineLevel="1">
      <c r="A24" s="16" t="s">
        <v>18</v>
      </c>
      <c r="B24" s="15">
        <v>28524.1</v>
      </c>
    </row>
    <row r="25" spans="1:2" ht="8.25" customHeight="1" collapsed="1">
      <c r="A25" s="12"/>
      <c r="B25" s="14"/>
    </row>
    <row r="26" spans="1:2" ht="14.1" customHeight="1">
      <c r="A26" s="1" t="s">
        <v>19</v>
      </c>
      <c r="B26" s="14"/>
    </row>
    <row r="27" spans="1:2" ht="14.1" customHeight="1">
      <c r="A27" s="12" t="s">
        <v>20</v>
      </c>
      <c r="B27" s="14">
        <v>32020.5</v>
      </c>
    </row>
    <row r="28" spans="1:2" ht="15.75" customHeight="1" thickBot="1">
      <c r="A28" s="10" t="s">
        <v>21</v>
      </c>
      <c r="B28" s="18">
        <f>+B27+B19+B11</f>
        <v>1984703</v>
      </c>
    </row>
    <row r="29" spans="1:2" ht="9" customHeight="1" thickTop="1">
      <c r="A29" s="10"/>
      <c r="B29" s="14"/>
    </row>
    <row r="30" spans="1:2" ht="14.1" customHeight="1">
      <c r="A30" s="9" t="s">
        <v>22</v>
      </c>
      <c r="B30" s="14"/>
    </row>
    <row r="31" spans="1:2" ht="14.1" customHeight="1">
      <c r="A31" s="10" t="s">
        <v>23</v>
      </c>
      <c r="B31" s="15">
        <f>SUM(B32:B37)</f>
        <v>1716741</v>
      </c>
    </row>
    <row r="32" spans="1:2" ht="14.1" customHeight="1">
      <c r="A32" s="12" t="s">
        <v>0</v>
      </c>
      <c r="B32" s="14">
        <v>1416064.8</v>
      </c>
    </row>
    <row r="33" spans="1:2" ht="14.1" customHeight="1">
      <c r="A33" s="12" t="s">
        <v>24</v>
      </c>
      <c r="B33" s="14">
        <v>130.30000000000001</v>
      </c>
    </row>
    <row r="34" spans="1:2" ht="14.1" customHeight="1">
      <c r="A34" s="12" t="s">
        <v>25</v>
      </c>
      <c r="B34" s="14">
        <v>166098</v>
      </c>
    </row>
    <row r="35" spans="1:2" ht="12.75" hidden="1">
      <c r="A35" s="12" t="s">
        <v>26</v>
      </c>
      <c r="B35" s="14">
        <v>0</v>
      </c>
    </row>
    <row r="36" spans="1:2" ht="14.1" customHeight="1">
      <c r="A36" s="12" t="s">
        <v>27</v>
      </c>
      <c r="B36" s="14">
        <v>130665.7</v>
      </c>
    </row>
    <row r="37" spans="1:2" ht="15.75" customHeight="1">
      <c r="A37" s="12" t="s">
        <v>28</v>
      </c>
      <c r="B37" s="15">
        <v>3782.2</v>
      </c>
    </row>
    <row r="38" spans="1:2" ht="7.5" customHeight="1">
      <c r="B38" s="14"/>
    </row>
    <row r="39" spans="1:2" ht="14.1" customHeight="1">
      <c r="A39" s="10" t="s">
        <v>29</v>
      </c>
      <c r="B39" s="15">
        <f>SUM(B40:B42)</f>
        <v>38262.5</v>
      </c>
    </row>
    <row r="40" spans="1:2" ht="14.1" customHeight="1">
      <c r="A40" s="12" t="s">
        <v>30</v>
      </c>
      <c r="B40" s="14">
        <v>22887.7</v>
      </c>
    </row>
    <row r="41" spans="1:2" ht="14.1" customHeight="1">
      <c r="A41" s="12" t="s">
        <v>31</v>
      </c>
      <c r="B41" s="14">
        <v>10266.4</v>
      </c>
    </row>
    <row r="42" spans="1:2" ht="14.1" customHeight="1">
      <c r="A42" s="12" t="s">
        <v>28</v>
      </c>
      <c r="B42" s="14">
        <v>5108.3999999999996</v>
      </c>
    </row>
    <row r="43" spans="1:2" ht="15" customHeight="1">
      <c r="A43" s="10" t="s">
        <v>32</v>
      </c>
      <c r="B43" s="19">
        <f>+B39+B31</f>
        <v>1755003.5</v>
      </c>
    </row>
    <row r="44" spans="1:2" ht="7.5" customHeight="1" outlineLevel="1">
      <c r="B44" s="14"/>
    </row>
    <row r="45" spans="1:2" ht="14.25" customHeight="1" outlineLevel="1">
      <c r="A45" s="10" t="s">
        <v>33</v>
      </c>
      <c r="B45" s="15">
        <v>0.1</v>
      </c>
    </row>
    <row r="46" spans="1:2" ht="7.5" customHeight="1">
      <c r="B46" s="14"/>
    </row>
    <row r="47" spans="1:2" ht="15" customHeight="1">
      <c r="A47" s="1" t="s">
        <v>34</v>
      </c>
      <c r="B47" s="15">
        <f>SUM(B48:B49)</f>
        <v>229699.4</v>
      </c>
    </row>
    <row r="48" spans="1:2" ht="14.1" customHeight="1">
      <c r="A48" s="12" t="s">
        <v>35</v>
      </c>
      <c r="B48" s="14">
        <v>101131.2</v>
      </c>
    </row>
    <row r="49" spans="1:2" ht="14.1" customHeight="1">
      <c r="A49" s="12" t="s">
        <v>36</v>
      </c>
      <c r="B49" s="15">
        <f>SUM(B50:B57)</f>
        <v>128568.2</v>
      </c>
    </row>
    <row r="50" spans="1:2" ht="14.1" hidden="1" customHeight="1" outlineLevel="1">
      <c r="A50" s="16" t="s">
        <v>37</v>
      </c>
      <c r="B50" s="14">
        <v>28532.799999999999</v>
      </c>
    </row>
    <row r="51" spans="1:2" ht="14.1" hidden="1" customHeight="1" outlineLevel="1">
      <c r="A51" s="16" t="s">
        <v>38</v>
      </c>
      <c r="B51" s="14">
        <v>19712.400000000001</v>
      </c>
    </row>
    <row r="52" spans="1:2" ht="14.1" hidden="1" customHeight="1" outlineLevel="1">
      <c r="A52" s="16" t="s">
        <v>39</v>
      </c>
      <c r="B52" s="14">
        <v>50281</v>
      </c>
    </row>
    <row r="53" spans="1:2" ht="14.1" hidden="1" customHeight="1" outlineLevel="1">
      <c r="A53" s="16" t="s">
        <v>40</v>
      </c>
      <c r="B53" s="14">
        <v>4187.3</v>
      </c>
    </row>
    <row r="54" spans="1:2" ht="14.1" hidden="1" customHeight="1" outlineLevel="1">
      <c r="A54" s="16" t="s">
        <v>41</v>
      </c>
      <c r="B54" s="14">
        <v>20090.5</v>
      </c>
    </row>
    <row r="55" spans="1:2" ht="14.1" hidden="1" customHeight="1" outlineLevel="1">
      <c r="A55" s="16" t="s">
        <v>42</v>
      </c>
      <c r="B55" s="14">
        <v>5341.7</v>
      </c>
    </row>
    <row r="56" spans="1:2" ht="14.1" hidden="1" customHeight="1" outlineLevel="1">
      <c r="A56" s="16" t="s">
        <v>43</v>
      </c>
      <c r="B56" s="14">
        <v>159.5</v>
      </c>
    </row>
    <row r="57" spans="1:2" ht="14.1" hidden="1" customHeight="1" outlineLevel="1">
      <c r="A57" s="16" t="s">
        <v>44</v>
      </c>
      <c r="B57" s="14">
        <v>263</v>
      </c>
    </row>
    <row r="58" spans="1:2" ht="15" customHeight="1" collapsed="1" thickBot="1">
      <c r="A58" s="10" t="s">
        <v>45</v>
      </c>
      <c r="B58" s="18">
        <f>+B47+B45+B43</f>
        <v>1984703</v>
      </c>
    </row>
    <row r="59" spans="1:2" ht="15.75" customHeight="1" thickTop="1">
      <c r="B59" s="20"/>
    </row>
    <row r="60" spans="1:2" ht="12" customHeight="1" thickBot="1">
      <c r="B60" s="3"/>
    </row>
    <row r="61" spans="1:2" ht="13.5" thickTop="1">
      <c r="A61" s="21"/>
      <c r="B61" s="21"/>
    </row>
    <row r="62" spans="1:2" ht="12.75">
      <c r="A62" s="4"/>
      <c r="B62" s="4"/>
    </row>
    <row r="63" spans="1:2" ht="12.75"/>
    <row r="64" spans="1:2" ht="12.75"/>
    <row r="65" spans="1:2" ht="12.75"/>
    <row r="66" spans="1:2" ht="12.75"/>
    <row r="67" spans="1:2" ht="15.75" customHeight="1">
      <c r="B67" s="22">
        <f>+B58-B28</f>
        <v>0</v>
      </c>
    </row>
    <row r="68" spans="1:2" s="23" customFormat="1" ht="12.75">
      <c r="A68" s="3"/>
      <c r="B68" s="13"/>
    </row>
    <row r="69" spans="1:2" s="23" customFormat="1" ht="12.75">
      <c r="A69" s="3"/>
      <c r="B69" s="13"/>
    </row>
    <row r="70" spans="1:2" s="23" customFormat="1" ht="12.75">
      <c r="A70" s="3"/>
      <c r="B70" s="13"/>
    </row>
    <row r="71" spans="1:2" s="23" customFormat="1" ht="12.75">
      <c r="A71" s="3"/>
      <c r="B71" s="13"/>
    </row>
    <row r="72" spans="1:2" s="23" customFormat="1" ht="12.75">
      <c r="A72" s="3"/>
      <c r="B72" s="13"/>
    </row>
    <row r="73" spans="1:2" s="23" customFormat="1" ht="12.75">
      <c r="A73" s="3"/>
      <c r="B73" s="13"/>
    </row>
    <row r="74" spans="1:2" s="23" customFormat="1" ht="15" customHeight="1">
      <c r="A74" s="3"/>
      <c r="B74" s="13"/>
    </row>
    <row r="76" spans="1:2" s="24" customFormat="1" ht="14.1" customHeight="1">
      <c r="A76" s="3"/>
      <c r="B76" s="13"/>
    </row>
    <row r="78" spans="1:2" s="4" customFormat="1" ht="12.75">
      <c r="A78" s="3"/>
      <c r="B78" s="13"/>
    </row>
    <row r="79" spans="1:2" ht="13.5" customHeight="1"/>
    <row r="80" spans="1:2" ht="13.5" customHeight="1"/>
    <row r="81" spans="1:16135" s="8" customFormat="1" ht="14.1" customHeight="1">
      <c r="A81" s="3"/>
      <c r="B81" s="1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</row>
    <row r="82" spans="1:16135" s="8" customFormat="1" ht="14.1" customHeight="1">
      <c r="A82" s="3"/>
      <c r="B82" s="1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</row>
    <row r="83" spans="1:16135" s="8" customFormat="1" ht="14.1" customHeight="1">
      <c r="A83" s="3"/>
      <c r="B83" s="1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</row>
    <row r="84" spans="1:16135" s="8" customFormat="1" ht="14.1" customHeight="1">
      <c r="A84" s="3"/>
      <c r="B84" s="1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</row>
  </sheetData>
  <pageMargins left="0.69" right="0.38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N57"/>
  <sheetViews>
    <sheetView showGridLines="0" zoomScale="91" zoomScaleNormal="91" zoomScaleSheetLayoutView="100" workbookViewId="0">
      <selection activeCell="I34" sqref="I34"/>
    </sheetView>
  </sheetViews>
  <sheetFormatPr defaultColWidth="10.7109375" defaultRowHeight="14.25" customHeight="1" outlineLevelRow="1"/>
  <cols>
    <col min="1" max="1" width="55" style="3" customWidth="1"/>
    <col min="2" max="2" width="14.85546875" style="3" bestFit="1" customWidth="1"/>
    <col min="3" max="16384" width="10.7109375" style="3"/>
  </cols>
  <sheetData>
    <row r="1" spans="1:2" ht="16.5" customHeight="1">
      <c r="A1" s="1" t="s">
        <v>1</v>
      </c>
      <c r="B1" s="25"/>
    </row>
    <row r="2" spans="1:2" ht="16.5" customHeight="1">
      <c r="A2" s="1" t="s">
        <v>2</v>
      </c>
      <c r="B2" s="25"/>
    </row>
    <row r="3" spans="1:2" ht="16.5" customHeight="1">
      <c r="A3" s="2" t="s">
        <v>3</v>
      </c>
      <c r="B3" s="26"/>
    </row>
    <row r="4" spans="1:2" ht="23.25" customHeight="1">
      <c r="A4" s="1" t="s">
        <v>75</v>
      </c>
    </row>
    <row r="5" spans="1:2" ht="16.5" customHeight="1">
      <c r="A5" s="2" t="s">
        <v>76</v>
      </c>
      <c r="B5" s="26"/>
    </row>
    <row r="6" spans="1:2" ht="16.5" customHeight="1">
      <c r="A6" s="2" t="s">
        <v>4</v>
      </c>
      <c r="B6" s="26"/>
    </row>
    <row r="7" spans="1:2" ht="14.25" customHeight="1" thickBot="1">
      <c r="A7" s="27"/>
      <c r="B7" s="4"/>
    </row>
    <row r="8" spans="1:2" ht="14.25" customHeight="1" thickTop="1">
      <c r="A8" s="47"/>
      <c r="B8" s="21"/>
    </row>
    <row r="9" spans="1:2" ht="14.25" customHeight="1">
      <c r="A9" s="4"/>
      <c r="B9" s="6">
        <v>2020</v>
      </c>
    </row>
    <row r="10" spans="1:2" ht="9" customHeight="1">
      <c r="A10" s="4"/>
      <c r="B10" s="4"/>
    </row>
    <row r="11" spans="1:2" ht="14.25" customHeight="1">
      <c r="A11" s="28" t="s">
        <v>48</v>
      </c>
      <c r="B11" s="11">
        <f>SUM(B12:B19)</f>
        <v>49459.1</v>
      </c>
    </row>
    <row r="12" spans="1:2" ht="14.25" customHeight="1">
      <c r="A12" s="30" t="s">
        <v>49</v>
      </c>
      <c r="B12" s="29">
        <v>40268.400000000001</v>
      </c>
    </row>
    <row r="13" spans="1:2" ht="14.25" customHeight="1">
      <c r="A13" s="30" t="s">
        <v>50</v>
      </c>
      <c r="B13" s="29">
        <v>2480.1999999999998</v>
      </c>
    </row>
    <row r="14" spans="1:2" ht="14.25" customHeight="1">
      <c r="A14" s="30" t="s">
        <v>51</v>
      </c>
      <c r="B14" s="29">
        <v>1431.8</v>
      </c>
    </row>
    <row r="15" spans="1:2" ht="12.75" hidden="1">
      <c r="A15" s="30" t="s">
        <v>52</v>
      </c>
      <c r="B15" s="29">
        <v>0</v>
      </c>
    </row>
    <row r="16" spans="1:2" ht="14.25" customHeight="1">
      <c r="A16" s="30" t="s">
        <v>53</v>
      </c>
      <c r="B16" s="29">
        <v>69.7</v>
      </c>
    </row>
    <row r="17" spans="1:2" ht="14.25" customHeight="1">
      <c r="A17" s="30" t="s">
        <v>54</v>
      </c>
      <c r="B17" s="29">
        <v>2987.1</v>
      </c>
    </row>
    <row r="18" spans="1:2" s="10" customFormat="1" ht="15" customHeight="1">
      <c r="A18" s="30" t="s">
        <v>55</v>
      </c>
      <c r="B18" s="29">
        <v>107.1</v>
      </c>
    </row>
    <row r="19" spans="1:2" ht="14.25" customHeight="1">
      <c r="A19" s="30" t="s">
        <v>56</v>
      </c>
      <c r="B19" s="29">
        <v>2114.8000000000002</v>
      </c>
    </row>
    <row r="20" spans="1:2" ht="9" customHeight="1">
      <c r="A20" s="23"/>
      <c r="B20" s="29"/>
    </row>
    <row r="21" spans="1:2" ht="14.25" customHeight="1">
      <c r="A21" s="28" t="s">
        <v>57</v>
      </c>
      <c r="B21" s="11">
        <f>SUM(B22:B27)</f>
        <v>20430.2</v>
      </c>
    </row>
    <row r="22" spans="1:2" ht="14.25" customHeight="1">
      <c r="A22" s="31" t="s">
        <v>58</v>
      </c>
      <c r="B22" s="29">
        <v>12305.3</v>
      </c>
    </row>
    <row r="23" spans="1:2" ht="14.25" customHeight="1">
      <c r="A23" s="31" t="s">
        <v>59</v>
      </c>
      <c r="B23" s="29">
        <v>3232.1</v>
      </c>
    </row>
    <row r="24" spans="1:2" ht="14.25" customHeight="1">
      <c r="A24" s="31" t="s">
        <v>60</v>
      </c>
      <c r="B24" s="29">
        <v>2412.9</v>
      </c>
    </row>
    <row r="25" spans="1:2" ht="14.25" hidden="1" customHeight="1">
      <c r="A25" s="31" t="s">
        <v>61</v>
      </c>
      <c r="B25" s="29">
        <v>0</v>
      </c>
    </row>
    <row r="26" spans="1:2" ht="14.25" customHeight="1">
      <c r="A26" s="31" t="s">
        <v>55</v>
      </c>
      <c r="B26" s="29">
        <v>3</v>
      </c>
    </row>
    <row r="27" spans="1:2" ht="14.25" customHeight="1">
      <c r="A27" s="31" t="s">
        <v>56</v>
      </c>
      <c r="B27" s="29">
        <v>2476.9</v>
      </c>
    </row>
    <row r="28" spans="1:2" ht="9" customHeight="1">
      <c r="A28" s="23"/>
      <c r="B28" s="29"/>
    </row>
    <row r="29" spans="1:2" ht="14.25" customHeight="1">
      <c r="A29" s="28" t="s">
        <v>12</v>
      </c>
      <c r="B29" s="11">
        <v>5637.2</v>
      </c>
    </row>
    <row r="30" spans="1:2" ht="9" customHeight="1">
      <c r="A30" s="23"/>
      <c r="B30" s="29"/>
    </row>
    <row r="31" spans="1:2" ht="14.25" customHeight="1">
      <c r="A31" s="32" t="s">
        <v>62</v>
      </c>
      <c r="B31" s="29">
        <f>+B11-B21-B29</f>
        <v>23391.699999999997</v>
      </c>
    </row>
    <row r="32" spans="1:2" ht="9" customHeight="1">
      <c r="A32" s="23"/>
      <c r="B32" s="29"/>
    </row>
    <row r="33" spans="1:2" ht="14.25" customHeight="1">
      <c r="A33" s="28" t="s">
        <v>63</v>
      </c>
      <c r="B33" s="11">
        <f>SUM(B34:B36)</f>
        <v>20642.7</v>
      </c>
    </row>
    <row r="34" spans="1:2" ht="14.25" customHeight="1">
      <c r="A34" s="33" t="s">
        <v>64</v>
      </c>
      <c r="B34" s="29">
        <v>10502.9</v>
      </c>
    </row>
    <row r="35" spans="1:2" ht="14.25" customHeight="1">
      <c r="A35" s="33" t="s">
        <v>65</v>
      </c>
      <c r="B35" s="34">
        <v>8751</v>
      </c>
    </row>
    <row r="36" spans="1:2" ht="14.25" customHeight="1">
      <c r="A36" s="33" t="s">
        <v>66</v>
      </c>
      <c r="B36" s="35">
        <v>1388.8</v>
      </c>
    </row>
    <row r="37" spans="1:2" ht="6.75" customHeight="1">
      <c r="A37" s="28"/>
      <c r="B37" s="34"/>
    </row>
    <row r="38" spans="1:2" ht="14.25" customHeight="1">
      <c r="A38" s="36" t="s">
        <v>67</v>
      </c>
      <c r="B38" s="34">
        <f>+(B31-B33)</f>
        <v>2748.9999999999964</v>
      </c>
    </row>
    <row r="39" spans="1:2" ht="7.5" customHeight="1">
      <c r="A39" s="37"/>
      <c r="B39" s="34"/>
    </row>
    <row r="40" spans="1:2" ht="14.25" customHeight="1">
      <c r="A40" s="23" t="s">
        <v>68</v>
      </c>
      <c r="B40" s="35">
        <v>3220.6</v>
      </c>
    </row>
    <row r="41" spans="1:2" ht="14.25" customHeight="1">
      <c r="A41" s="38" t="s">
        <v>69</v>
      </c>
      <c r="B41" s="34">
        <f>+B38+B40</f>
        <v>5969.5999999999967</v>
      </c>
    </row>
    <row r="42" spans="1:2" ht="14.25" customHeight="1">
      <c r="A42" s="23" t="s">
        <v>70</v>
      </c>
      <c r="B42" s="34">
        <v>-1579.1999999999998</v>
      </c>
    </row>
    <row r="43" spans="1:2" ht="14.25" customHeight="1">
      <c r="A43" s="23" t="s">
        <v>71</v>
      </c>
      <c r="B43" s="35">
        <v>-203.1</v>
      </c>
    </row>
    <row r="44" spans="1:2" ht="8.25" hidden="1" customHeight="1" outlineLevel="1">
      <c r="A44" s="23"/>
      <c r="B44" s="34"/>
    </row>
    <row r="45" spans="1:2" ht="16.5" hidden="1" customHeight="1" outlineLevel="1">
      <c r="A45" s="23" t="s">
        <v>72</v>
      </c>
      <c r="B45" s="34">
        <f>+B41+B42+B43</f>
        <v>4187.2999999999965</v>
      </c>
    </row>
    <row r="46" spans="1:2" ht="17.25" hidden="1" customHeight="1" outlineLevel="1">
      <c r="A46" s="23" t="s">
        <v>73</v>
      </c>
      <c r="B46" s="34">
        <v>0</v>
      </c>
    </row>
    <row r="47" spans="1:2" ht="17.25" customHeight="1" collapsed="1" thickBot="1">
      <c r="A47" s="39" t="s">
        <v>74</v>
      </c>
      <c r="B47" s="40">
        <f>+B45+B46</f>
        <v>4187.2999999999965</v>
      </c>
    </row>
    <row r="48" spans="1:2" ht="13.5" customHeight="1" thickTop="1">
      <c r="A48" s="39"/>
      <c r="B48" s="41"/>
    </row>
    <row r="49" spans="1:2" ht="11.25" customHeight="1" thickBot="1">
      <c r="B49" s="42"/>
    </row>
    <row r="50" spans="1:2" ht="14.25" customHeight="1" thickTop="1">
      <c r="A50" s="21"/>
      <c r="B50" s="43"/>
    </row>
    <row r="51" spans="1:2" ht="14.25" customHeight="1">
      <c r="A51" s="4"/>
      <c r="B51" s="44"/>
    </row>
    <row r="52" spans="1:2" ht="14.25" customHeight="1">
      <c r="A52" s="4"/>
      <c r="B52" s="44"/>
    </row>
    <row r="53" spans="1:2" ht="13.5" customHeight="1">
      <c r="A53" s="45"/>
      <c r="B53" s="42"/>
    </row>
    <row r="54" spans="1:2" ht="14.25" customHeight="1">
      <c r="B54" s="42"/>
    </row>
    <row r="55" spans="1:2" ht="14.25" customHeight="1">
      <c r="B55" s="42"/>
    </row>
    <row r="56" spans="1:2" ht="14.25" customHeight="1">
      <c r="B56" s="42"/>
    </row>
    <row r="57" spans="1:2" ht="14.25" customHeight="1">
      <c r="B57" s="42"/>
    </row>
  </sheetData>
  <printOptions horizontalCentered="1"/>
  <pageMargins left="0.43" right="0.26" top="0.51181102362204722" bottom="0.55118110236220474" header="0.23622047244094491" footer="0.23622047244094491"/>
  <pageSetup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cp:lastPrinted>2020-05-11T17:54:06Z</cp:lastPrinted>
  <dcterms:created xsi:type="dcterms:W3CDTF">2020-05-11T17:48:25Z</dcterms:created>
  <dcterms:modified xsi:type="dcterms:W3CDTF">2020-05-11T17:54:25Z</dcterms:modified>
</cp:coreProperties>
</file>