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BBEEBC24-052A-44ED-8C42-8490D9CD7E6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<sst xmlns="http://schemas.openxmlformats.org/spreadsheetml/2006/main" count="184" uniqueCount="160">
  <si>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</si>
  <si>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</si>
  <si>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</si>
  <si>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</si>
  <si>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</si>
  <si>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</si>
  <si>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</si>
  <si>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</si>
  <si>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</si>
  <si>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</si>
  <si>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</si>
  <si>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</si>
  <si>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</si>
  <si>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</si>
  <si>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</si>
  <si>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</si>
  <si>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</si>
  <si>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</si>
  <si>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</si>
  <si>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</si>
  <si>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</si>
  <si>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</si>
  <si>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</si>
  <si>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</si>
  <si>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</si>
  <si>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</si>
  <si>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</si>
  <si>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</si>
  <si>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</si>
  <si>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</si>
  <si>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</si>
  <si>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</si>
  <si>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</si>
  <si>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</si>
  <si>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</si>
  <si>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</si>
  <si>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</si>
  <si>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</si>
  <si>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</si>
  <si>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</si>
  <si>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</si>
  <si>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</si>
  <si>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</si>
  <si>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</si>
  <si>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</si>
  <si>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</si>
  <si>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</si>
  <si>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</si>
  <si>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</si>
  <si>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</si>
  <si>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</si>
  <si>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</si>
  <si>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</si>
  <si>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</si>
  <si>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</si>
  <si>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</si>
  <si>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</si>
  <si>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</si>
  <si>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</si>
  <si>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</si>
  <si>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</si>
  <si>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</si>
  <si>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</si>
  <si>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</si>
  <si>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</si>
  <si>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</si>
  <si>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</si>
  <si>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</si>
  <si>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</si>
  <si>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</si>
  <si>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</si>
  <si>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</si>
  <si>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</si>
  <si>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</si>
  <si>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</si>
  <si>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</si>
  <si>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</si>
  <si>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</si>
  <si>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</si>
  <si>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</si>
  <si>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</si>
  <si>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</si>
  <si>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</si>
  <si>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</si>
  <si>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</si>
  <si>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</si>
  <si>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</si>
  <si>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</si>
  <si>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</si>
  <si>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</si>
  <si>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</si>
  <si>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</si>
  <si>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</si>
  <si>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</si>
  <si>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</si>
  <si>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</si>
  <si>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</si>
  <si>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</si>
  <si>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</si>
  <si>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</si>
  <si>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</si>
  <si>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</si>
  <si>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</si>
  <si>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</si>
  <si>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</si>
  <si>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</si>
  <si>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</si>
  <si>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</si>
  <si>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</si>
  <si>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</si>
  <si>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</si>
  <si>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Edwin René López                                                    Efraín  Alexander Meléndez </t>
  </si>
  <si>
    <t xml:space="preserve">      Gerente de Finanzas                                                        Contador General</t>
  </si>
  <si>
    <t>BALANCE GENERAL AL 30  DE ABRIL 2020</t>
  </si>
  <si>
    <t>ESTADO DE RESULTADOS  DEL 01 DE ENERO  AL 30 DE ABRIL DE 2020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</si>
  <si>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</si>
  <si>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</si>
  <si>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</si>
  <si>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</si>
  <si>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</si>
  <si>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</si>
  <si>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</si>
  <si>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</si>
  <si>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</si>
  <si>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</si>
  <si>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</si>
  <si>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</si>
  <si>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</si>
  <si>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</si>
  <si>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</si>
  <si>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</si>
  <si>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</si>
  <si>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</si>
  <si>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</si>
  <si>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</si>
  <si>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</si>
  <si>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</si>
  <si>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</si>
  <si>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</si>
  <si>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</si>
  <si>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</si>
  <si>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</si>
  <si>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</si>
  <si>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</si>
  <si>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</si>
  <si>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</si>
  <si>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</si>
  <si>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</si>
  <si>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</si>
  <si>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</si>
  <si>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</si>
  <si>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</si>
  <si>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</si>
  <si>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</si>
  <si>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</si>
  <si>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</si>
  <si>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</si>
  <si>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</si>
  <si>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Edwin René López                                                     Efraín  Alexander Meléndez </t>
  </si>
  <si>
    <t xml:space="preserve">  Gerente de Finanzas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</si>
</sst>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Q16" sqref="Q16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113981.9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31268.6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3800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3800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78913.3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3516.3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76325.5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2995.4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-3923.9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2499.1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569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19.899999999999999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1766.7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232.3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46.8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129.19999999999999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30.5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25.8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-88.8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337.20000000000016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275.80000000000018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1305.9000000000001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283.7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361.6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-1724.9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61.4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61.4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116818.2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25406.400000000001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12947.7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12458.7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95980.099999999991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78832.799999999988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4310.3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12084.9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47425.5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14148.2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863.9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11074.7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11074.7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1060.3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5012.3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4270.3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3509.6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23.8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315.89999999999998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1081.5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159.1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139.4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1789.9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107.79999999999998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63.3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22.9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15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265.5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387.4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100250.4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16567.8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1718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1718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29.2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684.8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1135.8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1034.2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101.6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16567.8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116818.2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25406.400000000001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12947.7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12458.7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111</v>
      </c>
      <c r="K128" s="11"/>
      <c r="L128" s="11"/>
      <c r="M128" s="11"/>
      <c r="N128" s="11"/>
      <c r="O128" s="11"/>
    </row>
    <row r="129" spans="1:15" x14ac:dyDescent="0.25">
      <c r="A129" s="9" t="s">
        <v>112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dijpUK9EhIDKt6TGFwkBYviCNF+NYTx8mz5HbmCVNLCUhiRrL59+ZYw2/xTDFD8vJrq0Oony5rQ4dfZu0xz+Vw==" saltValue="mxGPSxGq67gdZ+Y3XRLt1w==" spinCount="100000" sheet="1" formatCells="0" formatColumns="0" formatRows="0" insertColumns="0" insertRows="0" insertHyperlinks="0" deleteColumns="0" deleteRows="0" sort="0" autoFilter="0" pivotTables="0"/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209D-C151-4BAC-B15B-E4DAED505439}">
  <dimension ref="A1:S77"/>
  <sheetViews>
    <sheetView showGridLines="0" tabSelected="1" zoomScaleNormal="100" workbookViewId="0">
      <selection activeCell="Q10" sqref="Q10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7"/>
      <c r="M7" s="29"/>
      <c r="N7" s="29"/>
      <c r="O7" s="32">
        <f>SUM(N8:N11)</f>
        <v>5930.2999999999993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5630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55.7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3.2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241.4</v>
      </c>
      <c r="O11" s="34"/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9"/>
      <c r="N12" s="29"/>
      <c r="O12" s="32">
        <f>SUM(N13:N16)</f>
        <v>146.80000000000001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146.80000000000001</v>
      </c>
      <c r="O16" s="34"/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9"/>
      <c r="N17" s="29"/>
      <c r="O17" s="32">
        <f>SUM(N18:N29)</f>
        <v>109.2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101.4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hidden="1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0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7.8</v>
      </c>
      <c r="O28" s="34"/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29"/>
      <c r="N29" s="29"/>
      <c r="O29" s="37">
        <f>SUM(O7+O12+O17)</f>
        <v>6186.2999999999993</v>
      </c>
    </row>
    <row r="30" spans="1:16" ht="15.75" thickTop="1" x14ac:dyDescent="0.25">
      <c r="O30" s="34"/>
    </row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O31" s="34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9"/>
      <c r="N32" s="29"/>
      <c r="O32" s="32">
        <f>SUM(N33:N36)</f>
        <v>2554.4999999999995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1482.8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1067.0999999999999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4.5999999999999996</v>
      </c>
      <c r="O35" s="34"/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9"/>
      <c r="N36" s="29"/>
      <c r="O36" s="32">
        <f>SUM(N37:N43)</f>
        <v>19.3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19.3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7"/>
      <c r="M43" s="29"/>
      <c r="N43" s="29"/>
      <c r="O43" s="32">
        <f>SUM(N44:N47)</f>
        <v>2670.2999999999997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1644.7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932.9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92.7</v>
      </c>
      <c r="O46" s="34"/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9"/>
      <c r="N47" s="29"/>
      <c r="O47" s="32">
        <f>SUM(N48:N55)</f>
        <v>11.1</v>
      </c>
      <c r="P47" s="27"/>
    </row>
    <row r="48" spans="1:16" ht="15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2.1</v>
      </c>
      <c r="O48" s="34"/>
    </row>
    <row r="49" spans="1:16" ht="15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0.4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5.0999999999999996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3.5</v>
      </c>
      <c r="O54" s="34"/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7"/>
      <c r="M55" s="29"/>
      <c r="N55" s="29"/>
      <c r="O55" s="32">
        <f>SUM(N56:N58)</f>
        <v>246.29999999999998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214.7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31.6</v>
      </c>
      <c r="O57" s="34"/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7"/>
      <c r="M58" s="29"/>
      <c r="N58" s="29"/>
      <c r="O58" s="39">
        <f>SUM(O32+O36+O43+O47+O55)</f>
        <v>5501.5</v>
      </c>
    </row>
    <row r="59" spans="1:16" x14ac:dyDescent="0.25">
      <c r="O59" s="34"/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7"/>
      <c r="M60" s="29"/>
      <c r="N60" s="29"/>
      <c r="O60" s="37">
        <f>SUM(O7+O12+O17-O32-O36-O43-O47-O55)</f>
        <v>684.79999999999984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1"/>
      <c r="N62" s="11"/>
      <c r="O62" s="41">
        <f>+O60-O61</f>
        <v>684.79999999999984</v>
      </c>
    </row>
    <row r="63" spans="1:16" s="10" customFormat="1" ht="15.75" hidden="1" thickTop="1" x14ac:dyDescent="0.25">
      <c r="M63" s="11"/>
      <c r="N63" s="11"/>
      <c r="O63" s="11"/>
    </row>
    <row r="64" spans="1:16" s="10" customFormat="1" ht="37.5" customHeight="1" thickTop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algorithmName="SHA-512" hashValue="lx4AaQGz2p1ipk3e9C8FWneFNU024yCq1wp8nzQC2OHGKfD5I3EiAqzyENTm16A1lsM9lWeFuJ8zBZ3idtbsMQ==" saltValue="huWMy5ozslyxXPVyh4mMHw==" spinCount="100000"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2020-05-08T20:42:21Z</cp:lastPrinted>
  <dcterms:created xsi:type="dcterms:W3CDTF">2011-03-04T20:56:38Z</dcterms:created>
  <dcterms:modified xsi:type="dcterms:W3CDTF">2020-05-29T20:44:44Z</dcterms:modified>
</cp:coreProperties>
</file>