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915" windowHeight="6990" activeTab="1"/>
  </bookViews>
  <sheets>
    <sheet name="BG - ABR 2020" sheetId="1" r:id="rId1"/>
    <sheet name="ER - ABR 2020" sheetId="2" r:id="rId2"/>
  </sheets>
  <definedNames>
    <definedName name="_xlnm.Print_Area" localSheetId="0">'BG - ABR 2020'!$B$2:$H$55</definedName>
    <definedName name="_xlnm.Print_Area" localSheetId="1">'ER - ABR 2020'!$B$2:$E$59</definedName>
  </definedNames>
  <calcPr calcId="144525"/>
</workbook>
</file>

<file path=xl/calcChain.xml><?xml version="1.0" encoding="utf-8"?>
<calcChain xmlns="http://schemas.openxmlformats.org/spreadsheetml/2006/main">
  <c r="E41" i="2" l="1"/>
  <c r="E37" i="2" l="1"/>
  <c r="E30" i="2"/>
  <c r="E18" i="2"/>
  <c r="E8" i="2"/>
  <c r="E28" i="2" l="1"/>
  <c r="E35" i="2" s="1"/>
  <c r="E46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<sst xmlns="http://schemas.openxmlformats.org/spreadsheetml/2006/main" count="101" uniqueCount="94">
  <si>
    <t>BANCO DE AMERICA CENTRAL, S.A.</t>
  </si>
  <si>
    <t>Balance General</t>
  </si>
  <si>
    <t>Al 30 de abril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</si>
  <si>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</si>
  <si>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</si>
  <si>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</si>
  <si>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</si>
  <si>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</si>
  <si>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</si>
  <si>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</si>
  <si>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</si>
  <si>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</si>
  <si>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</si>
  <si>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</si>
  <si>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</si>
  <si>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</si>
  <si>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</si>
  <si>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</si>
  <si>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</si>
  <si>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</si>
  <si>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</si>
  <si>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</si>
  <si>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</si>
  <si>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</si>
  <si>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</si>
  <si>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</si>
  <si>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</si>
  <si>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</si>
  <si>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</si>
  <si>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</si>
  <si>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</si>
  <si>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</si>
  <si>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</si>
  <si>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</si>
  <si>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</si>
  <si>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</si>
  <si>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</si>
  <si>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</si>
  <si>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</si>
  <si>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</si>
  <si>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</si>
  <si>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</si>
  <si>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</si>
  <si>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</si>
  <si>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</si>
  <si>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</si>
  <si>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</si>
  <si>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</si>
  <si>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</si>
  <si>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</si>
  <si>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</si>
  <si>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</si>
  <si>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</si>
  <si>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</si>
  <si>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</si>
  <si>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</si>
  <si>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</si>
  <si>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</si>
  <si>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</si>
  <si>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</si>
  <si>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</si>
  <si>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</si>
  <si>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abril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</si>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</sst>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34" zoomScaleNormal="100" workbookViewId="0">
      <selection activeCell="D47" sqref="D47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564279206.3900001</v>
      </c>
      <c r="F10" s="9" t="s">
        <v>29</v>
      </c>
      <c r="H10" s="10">
        <v>2095139537.1200001</v>
      </c>
    </row>
    <row r="11" spans="2:8" x14ac:dyDescent="0.25">
      <c r="B11" s="9" t="s">
        <v>8</v>
      </c>
      <c r="D11" s="10">
        <v>266978974.74000001</v>
      </c>
      <c r="F11" s="9" t="s">
        <v>30</v>
      </c>
      <c r="H11" s="10">
        <v>179695516.58000001</v>
      </c>
    </row>
    <row r="12" spans="2:8" x14ac:dyDescent="0.25">
      <c r="B12" s="9" t="s">
        <v>9</v>
      </c>
      <c r="D12" s="10">
        <v>1901611444.3199999</v>
      </c>
      <c r="F12" s="9" t="s">
        <v>31</v>
      </c>
      <c r="H12" s="10">
        <v>10405642.68</v>
      </c>
    </row>
    <row r="13" spans="2:8" x14ac:dyDescent="0.25">
      <c r="B13" s="8" t="s">
        <v>10</v>
      </c>
      <c r="D13" s="11">
        <f>SUM(D10:D12)</f>
        <v>2732869625.4499998</v>
      </c>
      <c r="F13" s="9" t="s">
        <v>32</v>
      </c>
      <c r="H13" s="10">
        <v>190819139.49000001</v>
      </c>
    </row>
    <row r="14" spans="2:8" x14ac:dyDescent="0.25">
      <c r="B14" s="9"/>
      <c r="D14" s="10"/>
      <c r="F14" s="8" t="s">
        <v>33</v>
      </c>
      <c r="H14" s="11">
        <f>SUM(H10:H13)</f>
        <v>2476059835.8699999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3201484.9600000009</v>
      </c>
      <c r="F16" s="8" t="s">
        <v>34</v>
      </c>
      <c r="H16" s="10"/>
    </row>
    <row r="17" spans="2:8" x14ac:dyDescent="0.25">
      <c r="B17" s="9" t="s">
        <v>13</v>
      </c>
      <c r="D17" s="10">
        <v>369277.91</v>
      </c>
      <c r="F17" s="9" t="s">
        <v>35</v>
      </c>
      <c r="H17" s="10">
        <v>16052464.200000286</v>
      </c>
    </row>
    <row r="18" spans="2:8" x14ac:dyDescent="0.25">
      <c r="B18" s="9" t="s">
        <v>14</v>
      </c>
      <c r="D18" s="10">
        <v>10323854.42</v>
      </c>
      <c r="F18" s="9" t="s">
        <v>36</v>
      </c>
      <c r="H18" s="10">
        <v>1166772.1000000001</v>
      </c>
    </row>
    <row r="19" spans="2:8" x14ac:dyDescent="0.25">
      <c r="B19" s="9" t="s">
        <v>15</v>
      </c>
      <c r="D19" s="10">
        <v>7443383.3399999999</v>
      </c>
      <c r="F19" s="9" t="s">
        <v>37</v>
      </c>
      <c r="H19" s="10">
        <v>6097553.25</v>
      </c>
    </row>
    <row r="20" spans="2:8" x14ac:dyDescent="0.25">
      <c r="B20" s="8" t="s">
        <v>16</v>
      </c>
      <c r="D20" s="11">
        <f>SUM(D16:D19)</f>
        <v>21338000.630000003</v>
      </c>
      <c r="F20" s="9" t="s">
        <v>38</v>
      </c>
      <c r="H20" s="10">
        <v>6145035.6500000004</v>
      </c>
    </row>
    <row r="21" spans="2:8" x14ac:dyDescent="0.25">
      <c r="B21" s="9"/>
      <c r="D21" s="10"/>
      <c r="F21" s="8" t="s">
        <v>39</v>
      </c>
      <c r="H21" s="11">
        <f>SUM(H17:H20)</f>
        <v>29461825.200000286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2505521661.0700002</v>
      </c>
    </row>
    <row r="24" spans="2:8" x14ac:dyDescent="0.25">
      <c r="B24" s="9" t="s">
        <v>18</v>
      </c>
      <c r="D24" s="10">
        <v>3355753.75</v>
      </c>
      <c r="F24" s="9"/>
      <c r="H24" s="10"/>
    </row>
    <row r="25" spans="2:8" x14ac:dyDescent="0.25">
      <c r="B25" s="9" t="s">
        <v>19</v>
      </c>
      <c r="D25" s="10">
        <v>21895554.079999998</v>
      </c>
      <c r="F25" s="8" t="s">
        <v>41</v>
      </c>
      <c r="H25" s="10"/>
    </row>
    <row r="26" spans="2:8" x14ac:dyDescent="0.25">
      <c r="B26" s="9" t="s">
        <v>20</v>
      </c>
      <c r="D26" s="10">
        <v>3013898.64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28265206.469999999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48172233.350000001</v>
      </c>
    </row>
    <row r="29" spans="2:8" x14ac:dyDescent="0.25">
      <c r="B29" s="9"/>
      <c r="D29" s="10"/>
      <c r="F29" s="9" t="s">
        <v>45</v>
      </c>
      <c r="H29" s="10">
        <v>9571599.7200000007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869204.23</v>
      </c>
    </row>
    <row r="32" spans="2:8" x14ac:dyDescent="0.25">
      <c r="B32" s="9"/>
      <c r="D32" s="10"/>
      <c r="F32" s="8" t="s">
        <v>48</v>
      </c>
      <c r="H32" s="11">
        <f>SUM(H26:H31)</f>
        <v>276656467.25999999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2782472832.5499997</v>
      </c>
      <c r="F34" s="8" t="s">
        <v>49</v>
      </c>
      <c r="H34" s="12">
        <f>H32+H23</f>
        <v>2782178128.3299999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41776874.049999997</v>
      </c>
      <c r="F37" s="9" t="s">
        <v>51</v>
      </c>
      <c r="H37" s="10">
        <v>39627563.850000001</v>
      </c>
    </row>
    <row r="38" spans="2:8" x14ac:dyDescent="0.25">
      <c r="B38" s="9" t="s">
        <v>25</v>
      </c>
      <c r="D38" s="10">
        <v>68346956.370000005</v>
      </c>
      <c r="F38" s="9" t="s">
        <v>52</v>
      </c>
      <c r="H38" s="10">
        <v>70790970.790000007</v>
      </c>
    </row>
    <row r="39" spans="2:8" x14ac:dyDescent="0.25">
      <c r="B39" s="8" t="s">
        <v>26</v>
      </c>
      <c r="D39" s="11">
        <f>SUM(D37:D38)</f>
        <v>110123830.42</v>
      </c>
      <c r="F39" s="8" t="s">
        <v>53</v>
      </c>
      <c r="H39" s="11">
        <f>SUM(H37:H38)</f>
        <v>110418534.64000002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2892596662.9699998</v>
      </c>
      <c r="F41" s="8" t="s">
        <v>54</v>
      </c>
      <c r="H41" s="12">
        <f>H39+H34</f>
        <v>2892596662.9699998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" bottom="0.21" header="0.17" footer="0.2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9"/>
  <sheetViews>
    <sheetView tabSelected="1" topLeftCell="A38" zoomScaleNormal="100" workbookViewId="0">
      <selection activeCell="A56" sqref="A56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SUM(E9:E15)</f>
        <v>76867281.320000008</v>
      </c>
    </row>
    <row r="9" spans="2:5" x14ac:dyDescent="0.25">
      <c r="B9" s="9" t="s">
        <v>64</v>
      </c>
      <c r="E9" s="10">
        <v>63149978.520000003</v>
      </c>
    </row>
    <row r="10" spans="2:5" x14ac:dyDescent="0.25">
      <c r="B10" s="9" t="s">
        <v>65</v>
      </c>
      <c r="E10" s="10">
        <v>2952802.13</v>
      </c>
    </row>
    <row r="11" spans="2:5" x14ac:dyDescent="0.25">
      <c r="B11" s="9" t="s">
        <v>66</v>
      </c>
      <c r="E11" s="10">
        <v>2852146.44</v>
      </c>
    </row>
    <row r="12" spans="2:5" x14ac:dyDescent="0.25">
      <c r="B12" s="9" t="s">
        <v>67</v>
      </c>
      <c r="E12" s="10">
        <v>7313.56</v>
      </c>
    </row>
    <row r="13" spans="2:5" x14ac:dyDescent="0.25">
      <c r="B13" s="9" t="s">
        <v>68</v>
      </c>
      <c r="E13" s="10">
        <v>3334030.43</v>
      </c>
    </row>
    <row r="14" spans="2:5" x14ac:dyDescent="0.25">
      <c r="B14" s="9" t="s">
        <v>69</v>
      </c>
      <c r="E14" s="10">
        <v>1022962.6699999999</v>
      </c>
    </row>
    <row r="15" spans="2:5" x14ac:dyDescent="0.25">
      <c r="B15" s="9" t="s">
        <v>70</v>
      </c>
      <c r="E15" s="10">
        <v>3548047.57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5">
        <f>SUM(E19:E24)</f>
        <v>21093127.550000001</v>
      </c>
    </row>
    <row r="19" spans="2:5" x14ac:dyDescent="0.25">
      <c r="B19" s="9" t="s">
        <v>73</v>
      </c>
      <c r="E19" s="10">
        <v>14487920.949999999</v>
      </c>
    </row>
    <row r="20" spans="2:5" x14ac:dyDescent="0.25">
      <c r="B20" s="9" t="s">
        <v>74</v>
      </c>
      <c r="E20" s="10">
        <v>2106425.9300000002</v>
      </c>
    </row>
    <row r="21" spans="2:5" x14ac:dyDescent="0.25">
      <c r="B21" s="9" t="s">
        <v>75</v>
      </c>
      <c r="E21" s="10">
        <v>3836754.2</v>
      </c>
    </row>
    <row r="22" spans="2:5" x14ac:dyDescent="0.25">
      <c r="B22" s="9" t="s">
        <v>76</v>
      </c>
      <c r="E22" s="10">
        <v>1605.01</v>
      </c>
    </row>
    <row r="23" spans="2:5" x14ac:dyDescent="0.25">
      <c r="B23" s="9" t="s">
        <v>77</v>
      </c>
      <c r="E23" s="10">
        <v>158119.29</v>
      </c>
    </row>
    <row r="24" spans="2:5" x14ac:dyDescent="0.25">
      <c r="B24" s="9" t="s">
        <v>78</v>
      </c>
      <c r="E24" s="10">
        <v>502302.17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14309515.210000001</v>
      </c>
    </row>
    <row r="27" spans="2:5" x14ac:dyDescent="0.25">
      <c r="B27" s="9"/>
      <c r="E27" s="16"/>
    </row>
    <row r="28" spans="2:5" x14ac:dyDescent="0.25">
      <c r="B28" s="8" t="s">
        <v>80</v>
      </c>
      <c r="E28" s="13">
        <f>+E8-E18-E26</f>
        <v>41464638.56000001</v>
      </c>
    </row>
    <row r="29" spans="2:5" x14ac:dyDescent="0.25">
      <c r="B29" s="9"/>
      <c r="E29" s="10"/>
    </row>
    <row r="30" spans="2:5" x14ac:dyDescent="0.25">
      <c r="B30" s="8" t="s">
        <v>81</v>
      </c>
      <c r="E30" s="15">
        <f>SUM(E31:E33)</f>
        <v>31372959.639999997</v>
      </c>
    </row>
    <row r="31" spans="2:5" x14ac:dyDescent="0.25">
      <c r="B31" s="9" t="s">
        <v>82</v>
      </c>
      <c r="E31" s="10">
        <v>12847625.869999999</v>
      </c>
    </row>
    <row r="32" spans="2:5" x14ac:dyDescent="0.25">
      <c r="B32" s="9" t="s">
        <v>83</v>
      </c>
      <c r="E32" s="10">
        <v>16692497.359999999</v>
      </c>
    </row>
    <row r="33" spans="2:5" x14ac:dyDescent="0.25">
      <c r="B33" s="9" t="s">
        <v>84</v>
      </c>
      <c r="E33" s="10">
        <v>1832836.41</v>
      </c>
    </row>
    <row r="34" spans="2:5" x14ac:dyDescent="0.25">
      <c r="B34" s="9"/>
      <c r="E34" s="16"/>
    </row>
    <row r="35" spans="2:5" x14ac:dyDescent="0.25">
      <c r="B35" s="8" t="s">
        <v>85</v>
      </c>
      <c r="E35" s="13">
        <f>+E28-E30</f>
        <v>10091678.920000013</v>
      </c>
    </row>
    <row r="36" spans="2:5" x14ac:dyDescent="0.25">
      <c r="B36" s="9"/>
      <c r="E36" s="10"/>
    </row>
    <row r="37" spans="2:5" x14ac:dyDescent="0.25">
      <c r="B37" s="8" t="s">
        <v>86</v>
      </c>
      <c r="E37" s="15">
        <f>SUM(E38:E39)</f>
        <v>2641395.1799999997</v>
      </c>
    </row>
    <row r="38" spans="2:5" x14ac:dyDescent="0.25">
      <c r="B38" s="9" t="s">
        <v>87</v>
      </c>
      <c r="E38" s="10">
        <v>3438616.0799999996</v>
      </c>
    </row>
    <row r="39" spans="2:5" x14ac:dyDescent="0.25">
      <c r="B39" s="9" t="s">
        <v>88</v>
      </c>
      <c r="E39" s="10">
        <v>-797220.89999999991</v>
      </c>
    </row>
    <row r="40" spans="2:5" x14ac:dyDescent="0.25">
      <c r="B40" s="9"/>
      <c r="E40" s="16"/>
    </row>
    <row r="41" spans="2:5" x14ac:dyDescent="0.25">
      <c r="B41" s="8" t="s">
        <v>89</v>
      </c>
      <c r="E41" s="13">
        <f>+E35+E37</f>
        <v>12733074.100000013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-2764305.09</v>
      </c>
    </row>
    <row r="44" spans="2:5" x14ac:dyDescent="0.25">
      <c r="B44" s="9" t="s">
        <v>91</v>
      </c>
      <c r="E44" s="10">
        <v>-397169.29</v>
      </c>
    </row>
    <row r="45" spans="2:5" x14ac:dyDescent="0.25">
      <c r="B45" s="9"/>
      <c r="E45" s="16"/>
    </row>
    <row r="46" spans="2:5" x14ac:dyDescent="0.25">
      <c r="B46" s="8" t="s">
        <v>92</v>
      </c>
      <c r="E46" s="13">
        <f>+E41+E43+E44</f>
        <v>9571599.7200000137</v>
      </c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9"/>
      <c r="E50" s="10"/>
    </row>
    <row r="51" spans="2:5" x14ac:dyDescent="0.25">
      <c r="B51" s="1" t="s">
        <v>93</v>
      </c>
      <c r="C51" s="2" t="s">
        <v>57</v>
      </c>
      <c r="D51" s="2"/>
      <c r="E51" s="2"/>
    </row>
    <row r="52" spans="2:5" x14ac:dyDescent="0.25">
      <c r="B52" s="5" t="s">
        <v>56</v>
      </c>
      <c r="C52" s="3" t="s">
        <v>58</v>
      </c>
      <c r="D52" s="3"/>
      <c r="E52" s="3"/>
    </row>
    <row r="58" spans="2:5" x14ac:dyDescent="0.25">
      <c r="B58" s="2" t="s">
        <v>59</v>
      </c>
      <c r="C58" s="2"/>
      <c r="D58" s="2"/>
      <c r="E58" s="2"/>
    </row>
    <row r="59" spans="2:5" x14ac:dyDescent="0.25">
      <c r="B59" s="3" t="s">
        <v>60</v>
      </c>
      <c r="C59" s="3"/>
      <c r="D59" s="3"/>
      <c r="E59" s="3"/>
    </row>
  </sheetData>
  <mergeCells count="8">
    <mergeCell ref="B58:E58"/>
    <mergeCell ref="B59:E59"/>
    <mergeCell ref="B2:E2"/>
    <mergeCell ref="B3:E3"/>
    <mergeCell ref="B4:E4"/>
    <mergeCell ref="B5:E5"/>
    <mergeCell ref="C51:E51"/>
    <mergeCell ref="C52:E52"/>
  </mergeCells>
  <printOptions horizontalCentered="1"/>
  <pageMargins left="0.70866141732283472" right="0.70866141732283472" top="0.31" bottom="0.31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ABR 2020</vt:lpstr>
      <vt:lpstr>ER - ABR 2020</vt:lpstr>
      <vt:lpstr>'BG - ABR 2020'!Área_de_impresión</vt:lpstr>
      <vt:lpstr>'ER - ABR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2020-05-05T18:56:42Z</cp:lastPrinted>
  <dcterms:created xsi:type="dcterms:W3CDTF">2020-05-05T18:54:16Z</dcterms:created>
  <dcterms:modified xsi:type="dcterms:W3CDTF">2020-05-05T18:57:27Z</dcterms:modified>
</cp:coreProperties>
</file>