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0\Bolsa de Valores\"/>
    </mc:Choice>
  </mc:AlternateContent>
  <bookViews>
    <workbookView xWindow="240" yWindow="165" windowWidth="15480" windowHeight="1116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62913"/>
</workbook>
</file>

<file path=xl/calcChain.xml><?xml version="1.0" encoding="utf-8"?>
<calcChain xmlns="http://schemas.openxmlformats.org/spreadsheetml/2006/main">
  <c r="I32" i="2" l="1"/>
  <c r="I25" i="2"/>
  <c r="I27" i="2" s="1"/>
  <c r="I34" i="2" s="1"/>
  <c r="I38" i="2" s="1"/>
  <c r="I42" i="2" s="1"/>
  <c r="I19" i="2"/>
  <c r="I51" i="1"/>
  <c r="I46" i="1"/>
  <c r="I42" i="1"/>
  <c r="I38" i="1"/>
  <c r="I33" i="1"/>
  <c r="I47" i="1" s="1"/>
  <c r="I52" i="1" s="1"/>
  <c r="I21" i="1"/>
  <c r="I17" i="1"/>
  <c r="I25" i="1" s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I61" i="1" l="1"/>
  <c r="G32" i="2"/>
  <c r="G27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<sst xmlns="http://schemas.openxmlformats.org/spreadsheetml/2006/main" count="101" uniqueCount="74">
  <si>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</si>
  <si>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</si>
  <si>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</si>
  <si>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</si>
  <si>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</si>
  <si>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</si>
  <si>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</si>
  <si>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</si>
  <si>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</si>
  <si>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</si>
  <si>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</si>
  <si>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</si>
  <si>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</si>
  <si>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</si>
  <si>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</si>
  <si>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</si>
  <si>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</si>
  <si>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</si>
  <si>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</si>
  <si>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</si>
  <si>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</si>
  <si>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</si>
  <si>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</si>
  <si>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</si>
  <si>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</si>
  <si>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</si>
  <si>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</si>
  <si>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</si>
  <si>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</si>
  <si>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</si>
  <si>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</si>
  <si>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</si>
  <si>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</si>
  <si>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</si>
  <si>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</si>
  <si>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</si>
  <si>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</si>
  <si>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</si>
  <si>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</si>
  <si>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</si>
  <si>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</si>
  <si>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</si>
  <si>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</si>
  <si>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</si>
  <si>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</si>
  <si>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</si>
  <si>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</si>
  <si>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</si>
  <si>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</si>
  <si>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</si>
  <si>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</si>
  <si>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</si>
  <si>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</si>
  <si>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</si>
  <si>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</si>
  <si>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</si>
  <si>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</si>
  <si>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</si>
  <si>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</si>
  <si>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</si>
  <si>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</si>
  <si>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</si>
  <si>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</si>
  <si>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</si>
  <si>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</si>
  <si>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</si>
  <si>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</si>
  <si>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</si>
  <si>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</si>
  <si>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</si>
  <si>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2019</t>
  </si>
  <si>
    <t>2020</t>
  </si>
  <si>
    <t>Al 30 de abril  de 2020 y 2019</t>
  </si>
  <si>
    <t>Por los años terminados el 30 de abril 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</si>
</sst>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35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66" fontId="21" fillId="0" borderId="0" xfId="25" applyNumberFormat="1" applyFont="1" applyProtection="1"/>
    <xf numFmtId="166" fontId="21" fillId="0" borderId="3" xfId="25" applyNumberFormat="1" applyFont="1" applyBorder="1" applyAlignment="1" applyProtection="1"/>
    <xf numFmtId="174" fontId="21" fillId="0" borderId="0" xfId="25" applyNumberFormat="1" applyFont="1" applyAlignment="1" applyProtection="1"/>
    <xf numFmtId="175" fontId="21" fillId="0" borderId="0" xfId="25" applyNumberFormat="1" applyFont="1" applyAlignment="1" applyProtection="1"/>
    <xf numFmtId="175" fontId="21" fillId="0" borderId="3" xfId="25" applyNumberFormat="1" applyFont="1" applyBorder="1" applyAlignment="1" applyProtection="1"/>
    <xf numFmtId="170" fontId="8" fillId="0" borderId="0" xfId="15" applyNumberFormat="1" applyFont="1" applyBorder="1" applyAlignment="1">
      <alignment horizontal="right"/>
    </xf>
    <xf numFmtId="175" fontId="18" fillId="0" borderId="0" xfId="42" applyNumberFormat="1" applyFont="1" applyBorder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</cellXfs>
  <cellStyles count="44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zoomScale="115" zoomScaleNormal="115" workbookViewId="0">
      <selection activeCell="K17" sqref="K17"/>
    </sheetView>
  </sheetViews>
  <sheetFormatPr baseColWidth="10" defaultColWidth="11.42578125" defaultRowHeight="15"/>
  <cols>
    <col min="1" max="1" width="53.85546875" style="65" customWidth="1"/>
    <col min="2" max="2" width="4.85546875" style="65" customWidth="1"/>
    <col min="3" max="3" width="3.28515625" style="65" customWidth="1"/>
    <col min="4" max="4" width="3" style="65" customWidth="1"/>
    <col min="5" max="5" width="21.28515625" style="65" customWidth="1"/>
    <col min="6" max="6" width="1.85546875" style="65" customWidth="1"/>
    <col min="7" max="7" width="11.42578125" style="65" customWidth="1"/>
    <col min="8" max="8" width="2.140625" style="65" customWidth="1"/>
    <col min="9" max="13" width="11.42578125" style="65"/>
    <col min="14" max="14" width="20.42578125" style="65" customWidth="1"/>
    <col min="15" max="16384" width="11.425781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55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22">
        <v>3126.3</v>
      </c>
      <c r="H11" s="98"/>
      <c r="I11" s="107">
        <v>2339.9</v>
      </c>
    </row>
    <row r="12" spans="1:18">
      <c r="A12" s="15" t="s">
        <v>2</v>
      </c>
      <c r="B12" s="15"/>
      <c r="C12" s="15"/>
      <c r="D12" s="15"/>
      <c r="E12" s="49"/>
      <c r="F12" s="12"/>
      <c r="G12" s="122">
        <v>0</v>
      </c>
      <c r="H12" s="98"/>
      <c r="I12" s="107">
        <v>0.3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22">
        <v>32921</v>
      </c>
      <c r="H13" s="98"/>
      <c r="I13" s="107">
        <v>31080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22">
        <v>2956.6</v>
      </c>
      <c r="H14" s="98"/>
      <c r="I14" s="107">
        <v>4129.5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22">
        <v>24111.1</v>
      </c>
      <c r="H15" s="98"/>
      <c r="I15" s="107">
        <v>22385.5</v>
      </c>
    </row>
    <row r="16" spans="1:18">
      <c r="A16" s="15" t="s">
        <v>56</v>
      </c>
      <c r="B16" s="15"/>
      <c r="C16" s="15"/>
      <c r="D16" s="15"/>
      <c r="E16" s="49"/>
      <c r="F16" s="12"/>
      <c r="G16" s="122">
        <v>2372.5</v>
      </c>
      <c r="H16" s="98"/>
      <c r="I16" s="107">
        <v>2690.7</v>
      </c>
    </row>
    <row r="17" spans="1:13">
      <c r="A17" s="16"/>
      <c r="B17" s="16"/>
      <c r="C17" s="16"/>
      <c r="D17" s="16"/>
      <c r="E17" s="49"/>
      <c r="F17" s="17"/>
      <c r="G17" s="18">
        <f>SUM(G11:G16)</f>
        <v>65487.5</v>
      </c>
      <c r="H17" s="18"/>
      <c r="I17" s="18">
        <f>SUM(I11:I16)</f>
        <v>62625.899999999994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67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67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23">
        <v>6205.6</v>
      </c>
      <c r="H20" s="99"/>
      <c r="I20" s="108">
        <v>5168.5</v>
      </c>
    </row>
    <row r="21" spans="1:13">
      <c r="A21" s="15"/>
      <c r="B21" s="15"/>
      <c r="C21" s="15"/>
      <c r="D21" s="15"/>
      <c r="E21" s="49"/>
      <c r="F21" s="19"/>
      <c r="G21" s="21">
        <f>SUM(G19:G20)</f>
        <v>6205.6</v>
      </c>
      <c r="H21" s="21"/>
      <c r="I21" s="21">
        <f>SUM(I19:I20)</f>
        <v>5168.5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24">
        <v>4173.2</v>
      </c>
      <c r="H24" s="100"/>
      <c r="I24" s="108">
        <v>4208.8999999999996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75866.3</v>
      </c>
      <c r="H25" s="22"/>
      <c r="I25" s="22">
        <f>I17+I21+I24</f>
        <v>72003.299999999988</v>
      </c>
      <c r="M25" s="65" t="s">
        <v>0</v>
      </c>
    </row>
    <row r="26" spans="1:13" ht="15.75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25">
        <v>1694.52196</v>
      </c>
      <c r="H29" s="101"/>
      <c r="I29" s="109">
        <v>1319.5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26">
        <v>592.26400999999998</v>
      </c>
      <c r="H30" s="102"/>
      <c r="I30" s="110">
        <v>368.3</v>
      </c>
    </row>
    <row r="31" spans="1:13">
      <c r="A31" s="15" t="s">
        <v>58</v>
      </c>
      <c r="B31" s="15"/>
      <c r="C31" s="15"/>
      <c r="D31" s="15"/>
      <c r="E31" s="51"/>
      <c r="F31" s="58"/>
      <c r="G31" s="126">
        <v>10127.02563</v>
      </c>
      <c r="H31" s="102"/>
      <c r="I31" s="110">
        <v>9971.7999999999993</v>
      </c>
    </row>
    <row r="32" spans="1:13">
      <c r="A32" s="15" t="s">
        <v>6</v>
      </c>
      <c r="B32" s="15"/>
      <c r="C32" s="15"/>
      <c r="D32" s="15"/>
      <c r="E32" s="51"/>
      <c r="F32" s="58"/>
      <c r="G32" s="127">
        <v>3053.5520900000001</v>
      </c>
      <c r="H32" s="102"/>
      <c r="I32" s="111">
        <v>2605.6999999999998</v>
      </c>
    </row>
    <row r="33" spans="1:14">
      <c r="A33" s="15"/>
      <c r="B33" s="15"/>
      <c r="C33" s="15"/>
      <c r="D33" s="15"/>
      <c r="E33" s="51"/>
      <c r="F33" s="58"/>
      <c r="G33" s="112">
        <f>SUM(G29:G32)</f>
        <v>15467.363690000002</v>
      </c>
      <c r="H33" s="25"/>
      <c r="I33" s="112">
        <f>SUM(I29:I32)</f>
        <v>14265.3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28">
        <v>5201.5972000000002</v>
      </c>
      <c r="H35" s="103"/>
      <c r="I35" s="110">
        <v>4033.8</v>
      </c>
    </row>
    <row r="36" spans="1:14">
      <c r="A36" s="15" t="s">
        <v>8</v>
      </c>
      <c r="B36" s="15"/>
      <c r="C36" s="15"/>
      <c r="D36" s="15"/>
      <c r="E36" s="51"/>
      <c r="F36" s="58"/>
      <c r="G36" s="128">
        <v>279.93410999999998</v>
      </c>
      <c r="H36" s="103"/>
      <c r="I36" s="110">
        <v>250</v>
      </c>
    </row>
    <row r="37" spans="1:14">
      <c r="A37" s="15" t="s">
        <v>9</v>
      </c>
      <c r="B37" s="15"/>
      <c r="C37" s="15"/>
      <c r="D37" s="15"/>
      <c r="E37" s="51"/>
      <c r="F37" s="58"/>
      <c r="G37" s="129">
        <v>4450.0268800000003</v>
      </c>
      <c r="H37" s="104"/>
      <c r="I37" s="111">
        <v>3745.5</v>
      </c>
    </row>
    <row r="38" spans="1:14">
      <c r="A38" s="15"/>
      <c r="B38" s="15"/>
      <c r="C38" s="15"/>
      <c r="D38" s="15"/>
      <c r="E38" s="51"/>
      <c r="F38" s="58"/>
      <c r="G38" s="25">
        <f>SUM(G35:G37)</f>
        <v>9931.5581899999997</v>
      </c>
      <c r="H38" s="25"/>
      <c r="I38" s="25">
        <f>SUM(I35:I37)</f>
        <v>8029.3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30">
        <v>1305.4571900000001</v>
      </c>
      <c r="H40" s="105"/>
      <c r="I40" s="110">
        <v>1403</v>
      </c>
    </row>
    <row r="41" spans="1:14">
      <c r="A41" s="15" t="s">
        <v>11</v>
      </c>
      <c r="B41" s="15"/>
      <c r="C41" s="15"/>
      <c r="D41" s="15"/>
      <c r="E41" s="51"/>
      <c r="F41" s="58"/>
      <c r="G41" s="131">
        <v>12951.105530000001</v>
      </c>
      <c r="H41" s="106"/>
      <c r="I41" s="111">
        <v>12195.2</v>
      </c>
    </row>
    <row r="42" spans="1:14">
      <c r="A42" s="15"/>
      <c r="B42" s="15"/>
      <c r="C42" s="15"/>
      <c r="D42" s="15"/>
      <c r="E42" s="51"/>
      <c r="F42" s="58"/>
      <c r="G42" s="25">
        <f>SUM(G40:G41)</f>
        <v>14256.562720000002</v>
      </c>
      <c r="H42" s="25"/>
      <c r="I42" s="25">
        <f>SUM(I40:I41)</f>
        <v>13598.2</v>
      </c>
      <c r="K42" s="79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9"/>
    </row>
    <row r="44" spans="1:14">
      <c r="A44" s="15" t="s">
        <v>12</v>
      </c>
      <c r="B44" s="15"/>
      <c r="C44" s="15"/>
      <c r="D44" s="15"/>
      <c r="E44" s="51"/>
      <c r="F44" s="58"/>
      <c r="G44" s="132">
        <v>2395</v>
      </c>
      <c r="H44" s="80"/>
      <c r="I44" s="110">
        <v>3038</v>
      </c>
    </row>
    <row r="45" spans="1:14">
      <c r="A45" s="15" t="s">
        <v>13</v>
      </c>
      <c r="B45" s="15"/>
      <c r="C45" s="15"/>
      <c r="D45" s="15"/>
      <c r="E45" s="51"/>
      <c r="F45" s="58"/>
      <c r="G45" s="133">
        <v>1486.7</v>
      </c>
      <c r="H45" s="81"/>
      <c r="I45" s="110">
        <v>1530.8</v>
      </c>
      <c r="N45" s="79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3881.7</v>
      </c>
      <c r="H46" s="25"/>
      <c r="I46" s="28">
        <f>SUM(I44:I45)</f>
        <v>4568.8</v>
      </c>
      <c r="N46" s="79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43537.184600000001</v>
      </c>
      <c r="H47" s="25"/>
      <c r="I47" s="26">
        <f>I33+I38+I42+I46</f>
        <v>40461.600000000006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10">
        <v>13000</v>
      </c>
      <c r="H49" s="82"/>
      <c r="I49" s="110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34">
        <v>19329.159879999999</v>
      </c>
      <c r="H50" s="113" t="s">
        <v>0</v>
      </c>
      <c r="I50" s="110">
        <v>18541.7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32329.159879999999</v>
      </c>
      <c r="H51" s="113"/>
      <c r="I51" s="25">
        <f>SUM(I49:I50)</f>
        <v>31541.7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75866.34448</v>
      </c>
      <c r="H52" s="25"/>
      <c r="I52" s="22">
        <f>I47+I51</f>
        <v>72003.3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2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48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59"/>
    </row>
    <row r="56" spans="1:9" ht="15.75" thickBot="1">
      <c r="A56" s="55"/>
      <c r="B56" s="55"/>
      <c r="C56" s="55"/>
      <c r="D56" s="55"/>
      <c r="E56" s="55"/>
      <c r="F56" s="55"/>
      <c r="G56" s="55"/>
      <c r="H56" s="55"/>
      <c r="I56" s="55"/>
    </row>
    <row r="57" spans="1:9">
      <c r="A57" s="56"/>
      <c r="B57" s="56"/>
      <c r="C57" s="56"/>
      <c r="D57" s="56"/>
      <c r="E57" s="56"/>
      <c r="F57" s="56"/>
      <c r="G57" s="56"/>
      <c r="H57" s="56"/>
      <c r="I57" s="56"/>
    </row>
    <row r="59" spans="1:9">
      <c r="G59" s="66" t="s">
        <v>0</v>
      </c>
      <c r="I59" s="66" t="s">
        <v>0</v>
      </c>
    </row>
    <row r="61" spans="1:9">
      <c r="G61" s="66">
        <f>+G52-G25</f>
        <v>4.447999999683816E-2</v>
      </c>
      <c r="I61" s="6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5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opLeftCell="A7" zoomScaleNormal="100" workbookViewId="0">
      <selection activeCell="G42" sqref="G42"/>
    </sheetView>
  </sheetViews>
  <sheetFormatPr baseColWidth="10" defaultColWidth="11.42578125" defaultRowHeight="15"/>
  <cols>
    <col min="1" max="1" width="40.28515625" style="65" customWidth="1"/>
    <col min="2" max="3" width="9.140625" style="65"/>
    <col min="4" max="4" width="4.42578125" style="65" customWidth="1"/>
    <col min="5" max="5" width="6.42578125" style="39" customWidth="1"/>
    <col min="6" max="6" width="1.5703125" style="65" customWidth="1"/>
    <col min="7" max="7" width="15.140625" style="66" customWidth="1"/>
    <col min="8" max="8" width="3.42578125" style="66" customWidth="1"/>
    <col min="9" max="9" width="11.5703125" style="66" customWidth="1"/>
    <col min="10" max="10" width="11.42578125" style="64"/>
    <col min="11" max="16384" width="11.425781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5.75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14">
        <v>27036.286510000002</v>
      </c>
      <c r="H14" s="83"/>
      <c r="I14" s="91">
        <v>25663.145349999999</v>
      </c>
    </row>
    <row r="15" spans="1:10">
      <c r="A15" s="35" t="s">
        <v>36</v>
      </c>
      <c r="D15" s="53"/>
      <c r="E15" s="54"/>
      <c r="G15" s="115">
        <v>8286.0944500000005</v>
      </c>
      <c r="H15" s="84"/>
      <c r="I15" s="92">
        <v>8293.1280700000007</v>
      </c>
    </row>
    <row r="16" spans="1:10" ht="16.5" customHeight="1">
      <c r="A16" s="36" t="s">
        <v>61</v>
      </c>
      <c r="D16" s="53"/>
      <c r="E16" s="54"/>
      <c r="G16" s="115">
        <v>3330.8695200000002</v>
      </c>
      <c r="H16" s="84"/>
      <c r="I16" s="92">
        <v>2966.3467799999999</v>
      </c>
    </row>
    <row r="17" spans="1:9">
      <c r="A17" s="35" t="s">
        <v>37</v>
      </c>
      <c r="D17" s="53"/>
      <c r="E17" s="54"/>
      <c r="G17" s="115">
        <v>2261.5676199999998</v>
      </c>
      <c r="H17" s="84"/>
      <c r="I17" s="92">
        <v>2142.7248100000002</v>
      </c>
    </row>
    <row r="18" spans="1:9">
      <c r="A18" s="35" t="s">
        <v>38</v>
      </c>
      <c r="D18" s="53"/>
      <c r="E18" s="54"/>
      <c r="G18" s="116">
        <v>909.92553999999996</v>
      </c>
      <c r="H18" s="85"/>
      <c r="I18" s="97">
        <v>1070.4107100000001</v>
      </c>
    </row>
    <row r="19" spans="1:9">
      <c r="A19" s="32"/>
      <c r="D19" s="53"/>
      <c r="E19" s="54"/>
      <c r="G19" s="69">
        <f>SUM(G14:G18)</f>
        <v>41824.743640000001</v>
      </c>
      <c r="H19" s="69"/>
      <c r="I19" s="69">
        <f>SUM(I14:I18)</f>
        <v>40135.755720000001</v>
      </c>
    </row>
    <row r="20" spans="1:9">
      <c r="A20" s="33" t="s">
        <v>52</v>
      </c>
      <c r="D20" s="53"/>
      <c r="E20" s="54"/>
      <c r="G20" s="70"/>
      <c r="H20" s="70"/>
      <c r="I20" s="70"/>
    </row>
    <row r="21" spans="1:9">
      <c r="A21" s="35" t="s">
        <v>39</v>
      </c>
      <c r="D21" s="53"/>
      <c r="E21" s="54"/>
      <c r="G21" s="117">
        <v>11571.65084</v>
      </c>
      <c r="H21" s="86"/>
      <c r="I21" s="93">
        <v>11397.16927</v>
      </c>
    </row>
    <row r="22" spans="1:9">
      <c r="A22" s="35" t="s">
        <v>40</v>
      </c>
      <c r="D22" s="53"/>
      <c r="E22" s="54"/>
      <c r="G22" s="117">
        <v>16466.758030000001</v>
      </c>
      <c r="H22" s="86"/>
      <c r="I22" s="93">
        <v>15662.85197</v>
      </c>
    </row>
    <row r="23" spans="1:9">
      <c r="A23" s="35" t="s">
        <v>41</v>
      </c>
      <c r="D23" s="53"/>
      <c r="E23" s="54"/>
      <c r="G23" s="117">
        <v>6143.5544799999998</v>
      </c>
      <c r="H23" s="86"/>
      <c r="I23" s="93">
        <v>5688.5794599999999</v>
      </c>
    </row>
    <row r="24" spans="1:9">
      <c r="A24" s="35" t="s">
        <v>54</v>
      </c>
      <c r="D24" s="53"/>
      <c r="E24" s="54"/>
      <c r="G24" s="118">
        <v>4079.8936399999998</v>
      </c>
      <c r="H24" s="87"/>
      <c r="I24" s="94">
        <v>3706.2068800000002</v>
      </c>
    </row>
    <row r="25" spans="1:9" ht="21" customHeight="1">
      <c r="A25" s="33"/>
      <c r="D25" s="53"/>
      <c r="E25" s="54"/>
      <c r="G25" s="71">
        <f>SUM(G21:G24)</f>
        <v>38261.85699</v>
      </c>
      <c r="H25" s="72"/>
      <c r="I25" s="71">
        <f>SUM(I21:I24)</f>
        <v>36454.807580000001</v>
      </c>
    </row>
    <row r="26" spans="1:9" ht="13.5" customHeight="1">
      <c r="A26" s="33" t="s">
        <v>62</v>
      </c>
      <c r="D26" s="53"/>
      <c r="E26" s="54"/>
      <c r="G26" s="94">
        <v>3.1</v>
      </c>
      <c r="H26" s="88"/>
      <c r="I26" s="94">
        <v>0</v>
      </c>
    </row>
    <row r="27" spans="1:9" ht="21" customHeight="1">
      <c r="A27" s="31" t="s">
        <v>42</v>
      </c>
      <c r="D27" s="53"/>
      <c r="E27" s="54"/>
      <c r="G27" s="73">
        <f>+G19-G25-G26</f>
        <v>3559.7866500000005</v>
      </c>
      <c r="H27" s="69"/>
      <c r="I27" s="73">
        <f>+I19-I25-I26</f>
        <v>3680.9481400000004</v>
      </c>
    </row>
    <row r="28" spans="1:9">
      <c r="A28" s="31"/>
      <c r="D28" s="53"/>
      <c r="E28" s="54"/>
      <c r="G28" s="74"/>
      <c r="H28" s="74"/>
      <c r="I28" s="74"/>
    </row>
    <row r="29" spans="1:9">
      <c r="A29" s="33" t="s">
        <v>53</v>
      </c>
      <c r="D29" s="53"/>
      <c r="E29" s="54"/>
      <c r="G29" s="74"/>
      <c r="H29" s="74"/>
      <c r="I29" s="74"/>
    </row>
    <row r="30" spans="1:9">
      <c r="A30" s="35" t="s">
        <v>43</v>
      </c>
      <c r="D30" s="53"/>
      <c r="E30" s="54"/>
      <c r="G30" s="119">
        <v>121.90519999999999</v>
      </c>
      <c r="H30" s="89"/>
      <c r="I30" s="95">
        <v>112.54958999999999</v>
      </c>
    </row>
    <row r="31" spans="1:9">
      <c r="A31" s="35" t="s">
        <v>46</v>
      </c>
      <c r="D31" s="53"/>
      <c r="E31" s="54"/>
      <c r="G31" s="120">
        <v>1701.21785</v>
      </c>
      <c r="H31" s="75"/>
      <c r="I31" s="96">
        <v>1750.60634</v>
      </c>
    </row>
    <row r="32" spans="1:9" ht="18.75" customHeight="1">
      <c r="A32" s="34"/>
      <c r="D32" s="53"/>
      <c r="E32" s="54"/>
      <c r="G32" s="76">
        <f>SUM(G30:G31)</f>
        <v>1823.1230499999999</v>
      </c>
      <c r="H32" s="74"/>
      <c r="I32" s="76">
        <f>SUM(I30:I31)</f>
        <v>1863.1559300000001</v>
      </c>
    </row>
    <row r="33" spans="1:10">
      <c r="A33" s="34"/>
      <c r="D33" s="53"/>
      <c r="E33" s="54"/>
      <c r="G33" s="77"/>
      <c r="H33" s="74"/>
      <c r="I33" s="77"/>
    </row>
    <row r="34" spans="1:10">
      <c r="A34" s="31" t="s">
        <v>45</v>
      </c>
      <c r="D34" s="53"/>
      <c r="E34" s="54"/>
      <c r="G34" s="74">
        <f>+G27-G32</f>
        <v>1736.6636000000005</v>
      </c>
      <c r="H34" s="74"/>
      <c r="I34" s="74">
        <f>+I27-I32</f>
        <v>1817.7922100000003</v>
      </c>
    </row>
    <row r="35" spans="1:10">
      <c r="A35" s="31"/>
      <c r="D35" s="53"/>
      <c r="E35" s="54"/>
      <c r="G35" s="74"/>
      <c r="H35" s="74"/>
      <c r="I35" s="74"/>
    </row>
    <row r="36" spans="1:10">
      <c r="A36" s="33" t="s">
        <v>44</v>
      </c>
      <c r="D36" s="53"/>
      <c r="E36" s="54"/>
      <c r="G36" s="121">
        <v>181.99235999999999</v>
      </c>
      <c r="H36" s="90"/>
      <c r="I36" s="97">
        <v>360.14152000000001</v>
      </c>
    </row>
    <row r="37" spans="1:10" ht="10.5" customHeight="1">
      <c r="A37" s="31"/>
      <c r="D37" s="53"/>
      <c r="E37" s="54"/>
      <c r="G37" s="74"/>
      <c r="H37" s="74"/>
      <c r="I37" s="74"/>
    </row>
    <row r="38" spans="1:10">
      <c r="A38" s="31" t="s">
        <v>55</v>
      </c>
      <c r="D38" s="53"/>
      <c r="E38" s="54"/>
      <c r="G38" s="69">
        <f>SUM(G34:G36)</f>
        <v>1918.6559600000005</v>
      </c>
      <c r="H38" s="69"/>
      <c r="I38" s="69">
        <f>SUM(I34:I36)</f>
        <v>2177.9337300000002</v>
      </c>
    </row>
    <row r="39" spans="1:10">
      <c r="A39" s="31"/>
      <c r="D39" s="53"/>
      <c r="E39" s="54"/>
      <c r="G39" s="74"/>
      <c r="H39" s="74"/>
      <c r="I39" s="74"/>
    </row>
    <row r="40" spans="1:10">
      <c r="A40" s="33" t="s">
        <v>47</v>
      </c>
      <c r="D40" s="53"/>
      <c r="E40" s="54"/>
      <c r="G40" s="77">
        <v>0</v>
      </c>
      <c r="H40" s="77"/>
      <c r="I40" s="77">
        <v>0</v>
      </c>
    </row>
    <row r="41" spans="1:10">
      <c r="A41" s="33" t="s">
        <v>63</v>
      </c>
      <c r="D41" s="53"/>
      <c r="E41" s="54"/>
      <c r="G41" s="77">
        <v>0</v>
      </c>
      <c r="H41" s="74"/>
      <c r="I41" s="77">
        <v>0</v>
      </c>
    </row>
    <row r="42" spans="1:10" ht="24.75" customHeight="1" thickBot="1">
      <c r="A42" s="31" t="s">
        <v>49</v>
      </c>
      <c r="D42" s="53"/>
      <c r="E42" s="54"/>
      <c r="G42" s="78">
        <f>SUM(G38:G41)</f>
        <v>1918.6559600000005</v>
      </c>
      <c r="H42" s="74"/>
      <c r="I42" s="78">
        <f>SUM(I38:I41)</f>
        <v>2177.9337300000002</v>
      </c>
    </row>
    <row r="43" spans="1:10" ht="15.75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5.75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2020-05-07T20:08:43Z</cp:lastPrinted>
  <dcterms:created xsi:type="dcterms:W3CDTF">2011-01-17T20:49:33Z</dcterms:created>
  <dcterms:modified xsi:type="dcterms:W3CDTF">2020-05-07T20:08:51Z</dcterms:modified>
</cp:coreProperties>
</file>