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 2020\"/>
    </mc:Choice>
  </mc:AlternateContent>
  <xr:revisionPtr revIDLastSave="0" documentId="8_{FB83BE22-CB28-4C04-90E0-21280BB1A5A1}" xr6:coauthVersionLast="45" xr6:coauthVersionMax="45" xr10:uidLastSave="{00000000-0000-0000-0000-000000000000}"/>
  <bookViews>
    <workbookView xWindow="-110" yWindow="-110" windowWidth="19420" windowHeight="10420" xr2:uid="{A7E317BE-1932-4AF8-8F72-083DC28638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6" i="1" l="1"/>
  <c r="C106" i="1"/>
  <c r="E99" i="1"/>
  <c r="C99" i="1"/>
  <c r="E92" i="1"/>
  <c r="C92" i="1"/>
  <c r="E86" i="1"/>
  <c r="C86" i="1"/>
  <c r="E82" i="1"/>
  <c r="C82" i="1"/>
  <c r="E75" i="1"/>
  <c r="E77" i="1" s="1"/>
  <c r="C75" i="1"/>
  <c r="C77" i="1" s="1"/>
  <c r="E45" i="1"/>
  <c r="C45" i="1"/>
  <c r="E34" i="1"/>
  <c r="C34" i="1"/>
  <c r="E30" i="1"/>
  <c r="C30" i="1"/>
  <c r="E20" i="1"/>
  <c r="C20" i="1"/>
  <c r="E13" i="1"/>
  <c r="C13" i="1"/>
  <c r="E94" i="1" l="1"/>
  <c r="E101" i="1" s="1"/>
  <c r="E108" i="1" s="1"/>
  <c r="E116" i="1" s="1"/>
  <c r="C36" i="1"/>
  <c r="C47" i="1" s="1"/>
  <c r="E36" i="1"/>
  <c r="E47" i="1" s="1"/>
  <c r="C22" i="1"/>
  <c r="E22" i="1"/>
  <c r="C94" i="1"/>
  <c r="C101" i="1" s="1"/>
  <c r="C108" i="1" s="1"/>
  <c r="C116" i="1" s="1"/>
  <c r="E60" i="1" l="1"/>
  <c r="C60" i="1"/>
</calcChain>
</file>

<file path=xl/sharedStrings.xml><?xml version="1.0" encoding="utf-8"?>
<sst xmlns="http://schemas.openxmlformats.org/spreadsheetml/2006/main" count="122" uniqueCount="75">
  <si>
    <t>ADMINISTRADORA DE FONDOS DE PENSIONES CONFIA, S. A.</t>
  </si>
  <si>
    <t>BALANCE GENERAL AL 30  DE  ABRIL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</si>
  <si>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</si>
  <si>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</si>
  <si>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</si>
  <si>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</si>
  <si>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</si>
  <si>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</si>
  <si>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INVERSIONES FINANCIERAS                                                                                              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</si>
  <si>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</si>
  <si>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</si>
  <si>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>TOTAL ACTIVO CORRIENTE</t>
  </si>
  <si>
    <t>ACTIVOS NO CORRIENTES</t>
  </si>
  <si>
    <t xml:space="preserve">       INVERSIONES EN CUOTAS DEL FONDO                                                                      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</si>
  <si>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</si>
  <si>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</si>
  <si>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</si>
  <si>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</si>
  <si>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</si>
  <si>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</si>
  <si>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</si>
  <si>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</si>
  <si>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</si>
  <si>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</si>
  <si>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 xml:space="preserve">       OTROS PASIVOS                                                               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</si>
  <si>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</si>
  <si>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</si>
  <si>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</si>
  <si>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</si>
  <si>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</si>
  <si>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</si>
  <si>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</si>
  <si>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REVALUACION</t>
  </si>
  <si>
    <t xml:space="preserve">       RESULTADOS DE EJERCICIOS ANTERIORES                                                                                      </t>
  </si>
  <si>
    <t xml:space="preserve">       RESULTADOS DEL PRESENTE EJERCICIO                                                                                      </t>
  </si>
  <si>
    <t>TOTAL PATRIMONIO</t>
  </si>
  <si>
    <t>TOTAL PASIVO Y PATRIMONIO</t>
  </si>
  <si>
    <t xml:space="preserve">COMPROMISOS Y CONTINGENCIAS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</si>
  <si>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</si>
  <si>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</si>
  <si>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</si>
  <si>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JULIO FRANCISCO DIAZ CANTON</t>
  </si>
  <si>
    <t xml:space="preserve">                                                  CONTADOR GENERAL                                     </t>
  </si>
  <si>
    <t>ESTADO DE RESULTADOS DEL 1 DE ENERO AL 30 DE ABRIL</t>
  </si>
  <si>
    <t>(EXPRESADO EN  DOLARES DE LOS ESTADOS UNIDOS DE AMERICA)</t>
  </si>
  <si>
    <t>INGRESOS POR ADMINISTRACION DE FONDOS DE PENSIONES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</si>
  <si>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</si>
  <si>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</si>
  <si>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</si>
  <si>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</si>
  <si>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</si>
  <si>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</si>
  <si>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</si>
  <si>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</si>
  <si>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</si>
  <si>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</si>
  <si>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</si>
  <si>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</si>
  <si>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</si>
  <si>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</si>
  <si>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</si>
  <si>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</si>
  <si>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</si>
  <si>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</si>
  <si>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</si>
  <si>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</si>
  <si>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</si>
  <si>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 DE LAS ACTIVIDADES ORDINARIAS</t>
  </si>
  <si>
    <t>PARTIDAS EXTRAORDINARIAS</t>
  </si>
  <si>
    <t xml:space="preserve">       GASTOS EXTRAORDINARIOS</t>
  </si>
  <si>
    <t xml:space="preserve">       INGRESOS EXTRAORDINARIOS</t>
  </si>
  <si>
    <t>UTILIDAD  NETA DEL PERIODO</t>
  </si>
  <si>
    <t xml:space="preserve">                                        CONTADOR GENERAL                                     </t>
  </si>
  <si>
    <t xml:space="preserve">                                                   LUIS DIEGO VARAONA</t>
  </si>
  <si>
    <t xml:space="preserve">                                 APODERADO GENERAL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</si>
</sst>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sz val="8"/>
      <name val="Comic Sans MS"/>
      <family val="4"/>
    </font>
    <font>
      <b/>
      <sz val="7"/>
      <name val="Comic Sans MS"/>
      <family val="4"/>
    </font>
    <font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4" fontId="3" fillId="0" borderId="0" xfId="1" applyFont="1" applyAlignment="1">
      <alignment horizontal="center"/>
    </xf>
    <xf numFmtId="164" fontId="3" fillId="0" borderId="0" xfId="1" applyFont="1"/>
    <xf numFmtId="0" fontId="2" fillId="0" borderId="0" xfId="0" applyFont="1" applyAlignment="1">
      <alignment horizontal="center"/>
    </xf>
    <xf numFmtId="164" fontId="2" fillId="0" borderId="0" xfId="1" applyFont="1"/>
    <xf numFmtId="164" fontId="2" fillId="0" borderId="0" xfId="1" applyFont="1" applyAlignment="1">
      <alignment horizontal="center"/>
    </xf>
    <xf numFmtId="165" fontId="3" fillId="0" borderId="0" xfId="1" applyNumberFormat="1" applyFont="1"/>
    <xf numFmtId="0" fontId="5" fillId="0" borderId="0" xfId="0" applyFont="1"/>
    <xf numFmtId="165" fontId="3" fillId="0" borderId="1" xfId="1" applyNumberFormat="1" applyFont="1" applyBorder="1"/>
    <xf numFmtId="165" fontId="3" fillId="0" borderId="2" xfId="1" applyNumberFormat="1" applyFont="1" applyBorder="1"/>
    <xf numFmtId="165" fontId="3" fillId="0" borderId="0" xfId="1" applyNumberFormat="1" applyFont="1" applyBorder="1"/>
    <xf numFmtId="165" fontId="3" fillId="0" borderId="3" xfId="1" applyNumberFormat="1" applyFont="1" applyBorder="1"/>
    <xf numFmtId="165" fontId="0" fillId="0" borderId="0" xfId="0" applyNumberFormat="1"/>
    <xf numFmtId="0" fontId="3" fillId="0" borderId="0" xfId="0" applyFont="1"/>
    <xf numFmtId="0" fontId="2" fillId="0" borderId="0" xfId="0" applyFont="1"/>
    <xf numFmtId="165" fontId="2" fillId="0" borderId="0" xfId="1" applyNumberFormat="1" applyFont="1" applyAlignment="1">
      <alignment horizontal="center"/>
    </xf>
    <xf numFmtId="165" fontId="3" fillId="0" borderId="0" xfId="0" applyNumberFormat="1" applyFont="1"/>
    <xf numFmtId="164" fontId="2" fillId="0" borderId="0" xfId="1" applyFont="1" applyBorder="1" applyAlignment="1">
      <alignment horizontal="center"/>
    </xf>
    <xf numFmtId="165" fontId="3" fillId="0" borderId="2" xfId="1" applyNumberFormat="1" applyFont="1" applyFill="1" applyBorder="1"/>
    <xf numFmtId="165" fontId="5" fillId="0" borderId="0" xfId="0" applyNumberFormat="1" applyFont="1"/>
    <xf numFmtId="0" fontId="0" fillId="0" borderId="0" xfId="0" applyBorder="1"/>
    <xf numFmtId="164" fontId="3" fillId="0" borderId="0" xfId="1" applyFont="1" applyAlignment="1">
      <alignment horizontal="center"/>
    </xf>
    <xf numFmtId="164" fontId="2" fillId="0" borderId="0" xfId="1" applyFont="1" applyAlignment="1">
      <alignment horizontal="center"/>
    </xf>
    <xf numFmtId="164" fontId="4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10A29-B6AE-46B3-9803-1E366E08B708}">
  <sheetPr>
    <pageSetUpPr fitToPage="1"/>
  </sheetPr>
  <dimension ref="A2:G116"/>
  <sheetViews>
    <sheetView tabSelected="1" zoomScale="120" zoomScaleNormal="120" workbookViewId="0">
      <selection activeCell="A3" sqref="A3:E3"/>
    </sheetView>
  </sheetViews>
  <sheetFormatPr defaultRowHeight="14.5" x14ac:dyDescent="0.35"/>
  <cols>
    <col min="1" max="1" width="71" customWidth="1"/>
    <col min="2" max="2" width="3.6328125" bestFit="1" customWidth="1"/>
    <col min="3" max="3" width="13.6328125" customWidth="1"/>
    <col min="4" max="4" width="3.6328125" bestFit="1" customWidth="1"/>
    <col min="5" max="5" width="13.6328125" customWidth="1"/>
    <col min="6" max="6" width="11.26953125" customWidth="1"/>
  </cols>
  <sheetData>
    <row r="2" spans="1:5" ht="15" x14ac:dyDescent="0.4">
      <c r="A2" s="22" t="s">
        <v>0</v>
      </c>
      <c r="B2" s="22"/>
      <c r="C2" s="22"/>
      <c r="D2" s="22"/>
      <c r="E2" s="22"/>
    </row>
    <row r="3" spans="1:5" ht="15" x14ac:dyDescent="0.4">
      <c r="A3" s="22" t="s">
        <v>1</v>
      </c>
      <c r="B3" s="22"/>
      <c r="C3" s="22"/>
      <c r="D3" s="22"/>
      <c r="E3" s="22"/>
    </row>
    <row r="4" spans="1:5" x14ac:dyDescent="0.35">
      <c r="A4" s="23" t="s">
        <v>2</v>
      </c>
      <c r="B4" s="23"/>
      <c r="C4" s="23"/>
      <c r="D4" s="23"/>
      <c r="E4" s="23"/>
    </row>
    <row r="5" spans="1:5" ht="15" x14ac:dyDescent="0.4">
      <c r="A5" s="2"/>
      <c r="B5" s="2"/>
      <c r="C5" s="2"/>
      <c r="D5" s="2"/>
      <c r="E5" s="2"/>
    </row>
    <row r="6" spans="1:5" ht="15" x14ac:dyDescent="0.4">
      <c r="A6" s="2"/>
      <c r="B6" s="2"/>
      <c r="C6" s="3">
        <v>2020</v>
      </c>
      <c r="D6" s="2"/>
      <c r="E6" s="3">
        <v>2019</v>
      </c>
    </row>
    <row r="7" spans="1:5" ht="15" x14ac:dyDescent="0.4">
      <c r="A7" s="4" t="s">
        <v>3</v>
      </c>
      <c r="B7" s="2"/>
      <c r="C7" s="2" t="s">
        <v>4</v>
      </c>
      <c r="D7" s="2"/>
      <c r="E7" s="2" t="s">
        <v>4</v>
      </c>
    </row>
    <row r="8" spans="1:5" ht="15" x14ac:dyDescent="0.4">
      <c r="A8" s="2" t="s">
        <v>5</v>
      </c>
      <c r="B8" s="2"/>
      <c r="C8" s="2" t="s">
        <v>4</v>
      </c>
      <c r="D8" s="2"/>
      <c r="E8" s="2" t="s">
        <v>4</v>
      </c>
    </row>
    <row r="9" spans="1:5" ht="15" x14ac:dyDescent="0.4">
      <c r="A9" s="2" t="s">
        <v>6</v>
      </c>
      <c r="B9" s="5" t="s">
        <v>7</v>
      </c>
      <c r="C9" s="6">
        <v>8313718</v>
      </c>
      <c r="D9" s="5" t="s">
        <v>7</v>
      </c>
      <c r="E9" s="6">
        <v>17442685</v>
      </c>
    </row>
    <row r="10" spans="1:5" ht="15.5" x14ac:dyDescent="0.45">
      <c r="A10" s="2" t="s">
        <v>8</v>
      </c>
      <c r="B10" s="7"/>
      <c r="C10" s="6">
        <v>748473</v>
      </c>
      <c r="D10" s="7"/>
      <c r="E10" s="6">
        <v>988811</v>
      </c>
    </row>
    <row r="11" spans="1:5" ht="15" x14ac:dyDescent="0.4">
      <c r="A11" s="2" t="s">
        <v>9</v>
      </c>
      <c r="B11" s="2"/>
      <c r="C11" s="6">
        <v>1202339</v>
      </c>
      <c r="D11" s="6"/>
      <c r="E11" s="6">
        <v>5188997</v>
      </c>
    </row>
    <row r="12" spans="1:5" ht="15" x14ac:dyDescent="0.4">
      <c r="A12" s="2" t="s">
        <v>10</v>
      </c>
      <c r="B12" s="2"/>
      <c r="C12" s="8">
        <v>354587</v>
      </c>
      <c r="D12" s="6"/>
      <c r="E12" s="8">
        <v>302518</v>
      </c>
    </row>
    <row r="13" spans="1:5" ht="15" x14ac:dyDescent="0.4">
      <c r="A13" s="2" t="s">
        <v>11</v>
      </c>
      <c r="B13" s="2"/>
      <c r="C13" s="9">
        <f>SUM(C9:C12)</f>
        <v>10619117</v>
      </c>
      <c r="D13" s="6"/>
      <c r="E13" s="9">
        <f>SUM(E9:E12)</f>
        <v>23923011</v>
      </c>
    </row>
    <row r="14" spans="1:5" ht="15" x14ac:dyDescent="0.4">
      <c r="A14" s="2"/>
      <c r="B14" s="2"/>
      <c r="C14" s="6"/>
      <c r="D14" s="6"/>
      <c r="E14" s="6"/>
    </row>
    <row r="15" spans="1:5" ht="15" x14ac:dyDescent="0.4">
      <c r="A15" s="2" t="s">
        <v>12</v>
      </c>
      <c r="B15" s="2"/>
      <c r="C15" s="6"/>
      <c r="D15" s="6"/>
      <c r="E15" s="6"/>
    </row>
    <row r="16" spans="1:5" ht="15" x14ac:dyDescent="0.4">
      <c r="A16" s="2" t="s">
        <v>13</v>
      </c>
      <c r="B16" s="2"/>
      <c r="C16" s="6">
        <v>71568</v>
      </c>
      <c r="D16" s="6"/>
      <c r="E16" s="6">
        <v>28955</v>
      </c>
    </row>
    <row r="17" spans="1:5" ht="15" x14ac:dyDescent="0.4">
      <c r="A17" s="2" t="s">
        <v>14</v>
      </c>
      <c r="B17" s="2"/>
      <c r="C17" s="6">
        <v>14002022</v>
      </c>
      <c r="D17" s="6"/>
      <c r="E17" s="6">
        <v>12560940</v>
      </c>
    </row>
    <row r="18" spans="1:5" ht="15" x14ac:dyDescent="0.4">
      <c r="A18" s="2" t="s">
        <v>15</v>
      </c>
      <c r="B18" s="2"/>
      <c r="C18" s="6">
        <v>390298</v>
      </c>
      <c r="D18" s="6"/>
      <c r="E18" s="6">
        <v>386172</v>
      </c>
    </row>
    <row r="19" spans="1:5" ht="15" x14ac:dyDescent="0.4">
      <c r="A19" s="2" t="s">
        <v>16</v>
      </c>
      <c r="B19" s="2"/>
      <c r="C19" s="8">
        <v>1486637</v>
      </c>
      <c r="D19" s="6"/>
      <c r="E19" s="8">
        <v>1339423</v>
      </c>
    </row>
    <row r="20" spans="1:5" ht="15" x14ac:dyDescent="0.4">
      <c r="A20" s="2" t="s">
        <v>17</v>
      </c>
      <c r="B20" s="2"/>
      <c r="C20" s="9">
        <f>SUM(C16:C19)</f>
        <v>15950525</v>
      </c>
      <c r="D20" s="6"/>
      <c r="E20" s="9">
        <f>SUM(E16:E19)</f>
        <v>14315490</v>
      </c>
    </row>
    <row r="21" spans="1:5" ht="15" x14ac:dyDescent="0.4">
      <c r="A21" s="2"/>
      <c r="B21" s="2"/>
      <c r="C21" s="6"/>
      <c r="D21" s="10"/>
      <c r="E21" s="6"/>
    </row>
    <row r="22" spans="1:5" ht="15.5" thickBot="1" x14ac:dyDescent="0.45">
      <c r="A22" s="4" t="s">
        <v>18</v>
      </c>
      <c r="B22" s="5" t="s">
        <v>7</v>
      </c>
      <c r="C22" s="11">
        <f>+C13+C20</f>
        <v>26569642</v>
      </c>
      <c r="D22" s="5" t="s">
        <v>7</v>
      </c>
      <c r="E22" s="11">
        <f>+E13+E20</f>
        <v>38238501</v>
      </c>
    </row>
    <row r="23" spans="1:5" ht="15.5" thickTop="1" x14ac:dyDescent="0.4">
      <c r="A23" s="2"/>
      <c r="B23" s="2"/>
      <c r="C23" s="6"/>
      <c r="D23" s="6"/>
      <c r="E23" s="6"/>
    </row>
    <row r="24" spans="1:5" ht="15" x14ac:dyDescent="0.4">
      <c r="A24" s="4" t="s">
        <v>19</v>
      </c>
      <c r="B24" s="2"/>
      <c r="C24" s="6"/>
      <c r="D24" s="6"/>
      <c r="E24" s="6"/>
    </row>
    <row r="25" spans="1:5" ht="15" x14ac:dyDescent="0.4">
      <c r="A25" s="2" t="s">
        <v>20</v>
      </c>
      <c r="B25" s="2"/>
      <c r="C25" s="6"/>
      <c r="D25" s="6"/>
      <c r="E25" s="6"/>
    </row>
    <row r="26" spans="1:5" ht="15" x14ac:dyDescent="0.4">
      <c r="A26" s="2" t="s">
        <v>21</v>
      </c>
      <c r="B26" s="2"/>
      <c r="C26" s="6">
        <v>2902159</v>
      </c>
      <c r="D26" s="6"/>
      <c r="E26" s="6">
        <v>3077577</v>
      </c>
    </row>
    <row r="27" spans="1:5" ht="15" x14ac:dyDescent="0.4">
      <c r="A27" s="2" t="s">
        <v>22</v>
      </c>
      <c r="B27" s="2"/>
      <c r="C27" s="6">
        <v>2379658</v>
      </c>
      <c r="D27" s="6"/>
      <c r="E27" s="6">
        <v>2256039</v>
      </c>
    </row>
    <row r="28" spans="1:5" ht="15" x14ac:dyDescent="0.4">
      <c r="A28" s="2" t="s">
        <v>23</v>
      </c>
      <c r="B28" s="2"/>
      <c r="C28" s="6">
        <v>726534</v>
      </c>
      <c r="D28" s="6"/>
      <c r="E28" s="6">
        <v>682896</v>
      </c>
    </row>
    <row r="29" spans="1:5" ht="15" hidden="1" x14ac:dyDescent="0.4">
      <c r="A29" s="2" t="s">
        <v>24</v>
      </c>
      <c r="B29" s="2"/>
      <c r="C29" s="8">
        <v>0</v>
      </c>
      <c r="D29" s="6"/>
      <c r="E29" s="8">
        <v>0</v>
      </c>
    </row>
    <row r="30" spans="1:5" ht="15" x14ac:dyDescent="0.4">
      <c r="A30" s="2" t="s">
        <v>25</v>
      </c>
      <c r="B30" s="2"/>
      <c r="C30" s="9">
        <f>SUM(C26:C29)</f>
        <v>6008351</v>
      </c>
      <c r="D30" s="6"/>
      <c r="E30" s="9">
        <f>SUM(E26:E29)</f>
        <v>6016512</v>
      </c>
    </row>
    <row r="31" spans="1:5" ht="15" x14ac:dyDescent="0.4">
      <c r="A31" s="2"/>
      <c r="B31" s="2"/>
      <c r="C31" s="6"/>
      <c r="D31" s="6"/>
      <c r="E31" s="6"/>
    </row>
    <row r="32" spans="1:5" ht="15" x14ac:dyDescent="0.4">
      <c r="A32" s="2" t="s">
        <v>26</v>
      </c>
      <c r="B32" s="2"/>
      <c r="C32" s="6"/>
      <c r="D32" s="6"/>
      <c r="E32" s="6"/>
    </row>
    <row r="33" spans="1:5" ht="15" x14ac:dyDescent="0.4">
      <c r="A33" s="2" t="s">
        <v>23</v>
      </c>
      <c r="B33" s="2"/>
      <c r="C33" s="10">
        <v>4598551</v>
      </c>
      <c r="D33" s="10"/>
      <c r="E33" s="10">
        <v>3844385</v>
      </c>
    </row>
    <row r="34" spans="1:5" ht="15" x14ac:dyDescent="0.4">
      <c r="A34" s="2" t="s">
        <v>27</v>
      </c>
      <c r="B34" s="2"/>
      <c r="C34" s="9">
        <f>SUM(C33:C33)</f>
        <v>4598551</v>
      </c>
      <c r="D34" s="6"/>
      <c r="E34" s="9">
        <f>SUM(E33:E33)</f>
        <v>3844385</v>
      </c>
    </row>
    <row r="35" spans="1:5" ht="15" x14ac:dyDescent="0.4">
      <c r="A35" s="2"/>
      <c r="B35" s="2"/>
      <c r="C35" s="10"/>
      <c r="D35" s="6"/>
      <c r="E35" s="10"/>
    </row>
    <row r="36" spans="1:5" ht="15" x14ac:dyDescent="0.4">
      <c r="A36" s="4" t="s">
        <v>28</v>
      </c>
      <c r="B36" s="5" t="s">
        <v>7</v>
      </c>
      <c r="C36" s="8">
        <f>+C30+C34</f>
        <v>10606902</v>
      </c>
      <c r="D36" s="5" t="s">
        <v>7</v>
      </c>
      <c r="E36" s="8">
        <f>+E30+E34</f>
        <v>9860897</v>
      </c>
    </row>
    <row r="37" spans="1:5" ht="15" x14ac:dyDescent="0.4">
      <c r="A37" s="2"/>
      <c r="B37" s="2"/>
      <c r="C37" s="6"/>
      <c r="D37" s="6"/>
      <c r="E37" s="6"/>
    </row>
    <row r="38" spans="1:5" ht="15" x14ac:dyDescent="0.4">
      <c r="A38" s="4" t="s">
        <v>29</v>
      </c>
      <c r="B38" s="2"/>
      <c r="C38" s="6"/>
      <c r="D38" s="6"/>
      <c r="E38" s="6"/>
    </row>
    <row r="39" spans="1:5" ht="15" x14ac:dyDescent="0.4">
      <c r="A39" s="2" t="s">
        <v>30</v>
      </c>
      <c r="B39" s="2"/>
      <c r="C39" s="6">
        <v>10500000</v>
      </c>
      <c r="D39" s="6"/>
      <c r="E39" s="6">
        <v>10500000</v>
      </c>
    </row>
    <row r="40" spans="1:5" ht="15" x14ac:dyDescent="0.4">
      <c r="A40" s="2" t="s">
        <v>31</v>
      </c>
      <c r="B40" s="2"/>
      <c r="C40" s="6">
        <v>2100000</v>
      </c>
      <c r="D40" s="6"/>
      <c r="E40" s="6">
        <v>2100000</v>
      </c>
    </row>
    <row r="41" spans="1:5" ht="15" x14ac:dyDescent="0.4">
      <c r="A41" s="2" t="s">
        <v>32</v>
      </c>
      <c r="B41" s="2"/>
      <c r="C41" s="6">
        <v>0</v>
      </c>
      <c r="D41" s="6"/>
      <c r="E41" s="6">
        <v>-241</v>
      </c>
    </row>
    <row r="42" spans="1:5" ht="15" x14ac:dyDescent="0.4">
      <c r="A42" s="2" t="s">
        <v>33</v>
      </c>
      <c r="B42" s="6"/>
      <c r="C42" s="6">
        <v>0</v>
      </c>
      <c r="D42" s="6"/>
      <c r="E42" s="6">
        <v>11675999</v>
      </c>
    </row>
    <row r="43" spans="1:5" ht="15" x14ac:dyDescent="0.4">
      <c r="A43" s="2" t="s">
        <v>34</v>
      </c>
      <c r="B43" s="2"/>
      <c r="C43" s="8">
        <v>3362740</v>
      </c>
      <c r="D43" s="6"/>
      <c r="E43" s="8">
        <v>4101846</v>
      </c>
    </row>
    <row r="44" spans="1:5" ht="15" x14ac:dyDescent="0.4">
      <c r="A44" s="2"/>
      <c r="B44" s="2"/>
      <c r="C44" s="10"/>
      <c r="D44" s="6"/>
      <c r="E44" s="10"/>
    </row>
    <row r="45" spans="1:5" ht="15" x14ac:dyDescent="0.4">
      <c r="A45" s="4" t="s">
        <v>35</v>
      </c>
      <c r="B45" s="5" t="s">
        <v>7</v>
      </c>
      <c r="C45" s="8">
        <f>SUM(C39:C43)</f>
        <v>15962740</v>
      </c>
      <c r="D45" s="5" t="s">
        <v>7</v>
      </c>
      <c r="E45" s="8">
        <f>SUM(E39:E43)</f>
        <v>28377604</v>
      </c>
    </row>
    <row r="46" spans="1:5" ht="15" x14ac:dyDescent="0.4">
      <c r="A46" s="2"/>
      <c r="B46" s="2"/>
      <c r="C46" s="10"/>
      <c r="D46" s="10"/>
      <c r="E46" s="10"/>
    </row>
    <row r="47" spans="1:5" ht="15.5" thickBot="1" x14ac:dyDescent="0.45">
      <c r="A47" s="4" t="s">
        <v>36</v>
      </c>
      <c r="B47" s="5" t="s">
        <v>7</v>
      </c>
      <c r="C47" s="11">
        <f>+C45+C36</f>
        <v>26569642</v>
      </c>
      <c r="D47" s="5" t="s">
        <v>7</v>
      </c>
      <c r="E47" s="11">
        <f>+E45+E36</f>
        <v>38238501</v>
      </c>
    </row>
    <row r="48" spans="1:5" ht="15.5" thickTop="1" x14ac:dyDescent="0.4">
      <c r="A48" s="4"/>
      <c r="B48" s="5"/>
      <c r="C48" s="10"/>
      <c r="D48" s="5"/>
      <c r="E48" s="10"/>
    </row>
    <row r="49" spans="1:7" ht="15.5" thickBot="1" x14ac:dyDescent="0.45">
      <c r="A49" s="4" t="s">
        <v>37</v>
      </c>
      <c r="B49" s="5" t="s">
        <v>7</v>
      </c>
      <c r="C49" s="11">
        <v>10609348</v>
      </c>
      <c r="D49" s="5" t="s">
        <v>7</v>
      </c>
      <c r="E49" s="11">
        <v>7755638</v>
      </c>
    </row>
    <row r="50" spans="1:7" ht="15.5" thickTop="1" x14ac:dyDescent="0.4">
      <c r="A50" s="2"/>
      <c r="B50" s="5"/>
      <c r="C50" s="6"/>
      <c r="D50" s="5"/>
      <c r="E50" s="6"/>
    </row>
    <row r="51" spans="1:7" ht="15.5" thickBot="1" x14ac:dyDescent="0.45">
      <c r="A51" s="4" t="s">
        <v>38</v>
      </c>
      <c r="B51" s="5" t="s">
        <v>7</v>
      </c>
      <c r="C51" s="11">
        <v>4697106</v>
      </c>
      <c r="D51" s="5" t="s">
        <v>7</v>
      </c>
      <c r="E51" s="11">
        <v>14869956</v>
      </c>
      <c r="G51" s="12"/>
    </row>
    <row r="52" spans="1:7" ht="15.5" thickTop="1" x14ac:dyDescent="0.4">
      <c r="A52" s="2"/>
      <c r="B52" s="2"/>
      <c r="C52" s="6"/>
      <c r="D52" s="2"/>
      <c r="E52" s="6"/>
    </row>
    <row r="53" spans="1:7" ht="15" x14ac:dyDescent="0.4">
      <c r="A53" s="2"/>
      <c r="B53" s="2"/>
      <c r="C53" s="6"/>
      <c r="D53" s="2"/>
      <c r="E53" s="6"/>
    </row>
    <row r="54" spans="1:7" ht="15" x14ac:dyDescent="0.4">
      <c r="A54" s="2" t="s">
        <v>73</v>
      </c>
      <c r="B54" s="21" t="s">
        <v>39</v>
      </c>
      <c r="C54" s="21"/>
      <c r="D54" s="21"/>
      <c r="E54" s="21"/>
    </row>
    <row r="55" spans="1:7" ht="15" x14ac:dyDescent="0.4">
      <c r="A55" s="2" t="s">
        <v>74</v>
      </c>
      <c r="B55" s="21" t="s">
        <v>40</v>
      </c>
      <c r="C55" s="21"/>
      <c r="D55" s="21"/>
      <c r="E55" s="21"/>
    </row>
    <row r="56" spans="1:7" ht="15" x14ac:dyDescent="0.4">
      <c r="A56" s="2"/>
      <c r="B56" s="1"/>
      <c r="C56" s="1"/>
      <c r="D56" s="1"/>
      <c r="E56" s="1"/>
    </row>
    <row r="57" spans="1:7" ht="15" x14ac:dyDescent="0.4">
      <c r="A57" s="21" t="s">
        <v>41</v>
      </c>
      <c r="B57" s="21"/>
      <c r="C57" s="21"/>
      <c r="D57" s="21"/>
      <c r="E57" s="21"/>
    </row>
    <row r="58" spans="1:7" ht="15" x14ac:dyDescent="0.4">
      <c r="A58" s="21" t="s">
        <v>42</v>
      </c>
      <c r="B58" s="21"/>
      <c r="C58" s="21"/>
      <c r="D58" s="21"/>
      <c r="E58" s="21"/>
    </row>
    <row r="59" spans="1:7" ht="15" x14ac:dyDescent="0.4">
      <c r="A59" s="2"/>
      <c r="B59" s="2"/>
      <c r="C59" s="2"/>
      <c r="D59" s="2"/>
      <c r="E59" s="2"/>
    </row>
    <row r="60" spans="1:7" x14ac:dyDescent="0.35">
      <c r="C60" s="12">
        <f>+C22-C47</f>
        <v>0</v>
      </c>
      <c r="E60" s="12">
        <f>+E22-E47</f>
        <v>0</v>
      </c>
    </row>
    <row r="61" spans="1:7" x14ac:dyDescent="0.35">
      <c r="C61" s="12"/>
      <c r="E61" s="12"/>
    </row>
    <row r="62" spans="1:7" ht="15" x14ac:dyDescent="0.4">
      <c r="A62" s="24" t="s">
        <v>0</v>
      </c>
      <c r="B62" s="24"/>
      <c r="C62" s="24"/>
      <c r="D62" s="24"/>
      <c r="E62" s="24"/>
    </row>
    <row r="63" spans="1:7" ht="15" x14ac:dyDescent="0.4">
      <c r="A63" s="24" t="s">
        <v>43</v>
      </c>
      <c r="B63" s="24"/>
      <c r="C63" s="24"/>
      <c r="D63" s="24"/>
      <c r="E63" s="24"/>
    </row>
    <row r="64" spans="1:7" x14ac:dyDescent="0.35">
      <c r="A64" s="25" t="s">
        <v>44</v>
      </c>
      <c r="B64" s="25"/>
      <c r="C64" s="25"/>
      <c r="D64" s="25"/>
      <c r="E64" s="25"/>
    </row>
    <row r="65" spans="1:6" ht="15" x14ac:dyDescent="0.4">
      <c r="A65" s="13"/>
      <c r="B65" s="13"/>
      <c r="C65" s="13"/>
      <c r="D65" s="13"/>
      <c r="E65" s="13"/>
    </row>
    <row r="66" spans="1:6" ht="15" x14ac:dyDescent="0.4">
      <c r="A66" s="13"/>
      <c r="B66" s="13"/>
      <c r="C66" s="3">
        <v>2020</v>
      </c>
      <c r="D66" s="13"/>
      <c r="E66" s="3">
        <v>2019</v>
      </c>
    </row>
    <row r="67" spans="1:6" ht="15" x14ac:dyDescent="0.4">
      <c r="A67" s="13"/>
      <c r="B67" s="13"/>
      <c r="C67" s="13"/>
      <c r="D67" s="13"/>
      <c r="E67" s="13"/>
    </row>
    <row r="68" spans="1:6" ht="15" x14ac:dyDescent="0.4">
      <c r="A68" s="14" t="s">
        <v>45</v>
      </c>
      <c r="B68" s="1"/>
      <c r="C68" s="13" t="s">
        <v>4</v>
      </c>
      <c r="D68" s="13"/>
      <c r="E68" s="13" t="s">
        <v>4</v>
      </c>
    </row>
    <row r="69" spans="1:6" ht="15" x14ac:dyDescent="0.4">
      <c r="A69" s="13" t="s">
        <v>46</v>
      </c>
      <c r="B69" s="5" t="s">
        <v>7</v>
      </c>
      <c r="C69" s="8">
        <v>21419535</v>
      </c>
      <c r="D69" s="15" t="s">
        <v>7</v>
      </c>
      <c r="E69" s="8">
        <v>21631528</v>
      </c>
      <c r="F69" s="10"/>
    </row>
    <row r="70" spans="1:6" ht="15" x14ac:dyDescent="0.4">
      <c r="A70" s="13"/>
      <c r="B70" s="5"/>
      <c r="C70" s="6"/>
      <c r="D70" s="15"/>
      <c r="E70" s="6"/>
      <c r="F70" s="20"/>
    </row>
    <row r="71" spans="1:6" ht="15" x14ac:dyDescent="0.4">
      <c r="A71" s="14" t="s">
        <v>47</v>
      </c>
      <c r="B71" s="13"/>
      <c r="C71" s="6" t="s">
        <v>4</v>
      </c>
      <c r="D71" s="16"/>
      <c r="E71" s="6" t="s">
        <v>4</v>
      </c>
      <c r="F71" s="20"/>
    </row>
    <row r="72" spans="1:6" ht="15" x14ac:dyDescent="0.4">
      <c r="A72" s="13" t="s">
        <v>48</v>
      </c>
      <c r="B72" s="13"/>
      <c r="C72" s="6">
        <v>9166308</v>
      </c>
      <c r="D72" s="16"/>
      <c r="E72" s="6">
        <v>8924181</v>
      </c>
      <c r="F72" s="10"/>
    </row>
    <row r="73" spans="1:6" ht="15" x14ac:dyDescent="0.4">
      <c r="A73" s="13" t="s">
        <v>49</v>
      </c>
      <c r="B73" s="13"/>
      <c r="C73" s="6">
        <v>953961</v>
      </c>
      <c r="D73" s="16"/>
      <c r="E73" s="6">
        <v>922807</v>
      </c>
      <c r="F73" s="10"/>
    </row>
    <row r="74" spans="1:6" ht="15" x14ac:dyDescent="0.4">
      <c r="A74" s="13" t="s">
        <v>50</v>
      </c>
      <c r="B74" s="13"/>
      <c r="C74" s="8">
        <v>487353</v>
      </c>
      <c r="D74" s="16"/>
      <c r="E74" s="8">
        <v>532519</v>
      </c>
      <c r="F74" s="10"/>
    </row>
    <row r="75" spans="1:6" ht="15" x14ac:dyDescent="0.4">
      <c r="A75" s="13"/>
      <c r="B75" s="13"/>
      <c r="C75" s="6">
        <f>SUM(C72:C74)</f>
        <v>10607622</v>
      </c>
      <c r="D75" s="16"/>
      <c r="E75" s="6">
        <f>SUM(E72:E74)</f>
        <v>10379507</v>
      </c>
      <c r="F75" s="10"/>
    </row>
    <row r="76" spans="1:6" ht="15" x14ac:dyDescent="0.4">
      <c r="A76" s="13"/>
      <c r="B76" s="13"/>
      <c r="C76" s="8"/>
      <c r="D76" s="16"/>
      <c r="E76" s="8"/>
      <c r="F76" s="10"/>
    </row>
    <row r="77" spans="1:6" ht="15" x14ac:dyDescent="0.4">
      <c r="A77" s="14" t="s">
        <v>51</v>
      </c>
      <c r="B77" s="13"/>
      <c r="C77" s="8">
        <f>+C69-C75</f>
        <v>10811913</v>
      </c>
      <c r="D77" s="16"/>
      <c r="E77" s="8">
        <f>+E69-E75</f>
        <v>11252021</v>
      </c>
      <c r="F77" s="10"/>
    </row>
    <row r="78" spans="1:6" ht="15" x14ac:dyDescent="0.4">
      <c r="A78" s="13"/>
      <c r="B78" s="13"/>
      <c r="C78" s="6" t="s">
        <v>4</v>
      </c>
      <c r="D78" s="16"/>
      <c r="E78" s="6" t="s">
        <v>4</v>
      </c>
      <c r="F78" s="10"/>
    </row>
    <row r="79" spans="1:6" ht="15" x14ac:dyDescent="0.4">
      <c r="A79" s="14" t="s">
        <v>52</v>
      </c>
      <c r="B79" s="13"/>
      <c r="C79" s="6" t="s">
        <v>4</v>
      </c>
      <c r="D79" s="16"/>
      <c r="E79" s="6" t="s">
        <v>4</v>
      </c>
      <c r="F79" s="10"/>
    </row>
    <row r="80" spans="1:6" ht="15" x14ac:dyDescent="0.4">
      <c r="A80" s="13" t="s">
        <v>53</v>
      </c>
      <c r="B80" s="13"/>
      <c r="C80" s="6">
        <v>5565090</v>
      </c>
      <c r="D80" s="16"/>
      <c r="E80" s="6">
        <v>5079802</v>
      </c>
      <c r="F80" s="10"/>
    </row>
    <row r="81" spans="1:6" ht="15" x14ac:dyDescent="0.4">
      <c r="A81" s="13" t="s">
        <v>54</v>
      </c>
      <c r="B81" s="13"/>
      <c r="C81" s="6">
        <v>391876</v>
      </c>
      <c r="D81" s="16"/>
      <c r="E81" s="6">
        <v>414573</v>
      </c>
      <c r="F81" s="10"/>
    </row>
    <row r="82" spans="1:6" ht="15" x14ac:dyDescent="0.4">
      <c r="A82" s="13"/>
      <c r="B82" s="13"/>
      <c r="C82" s="9">
        <f>SUM(C80:C81)</f>
        <v>5956966</v>
      </c>
      <c r="D82" s="16"/>
      <c r="E82" s="9">
        <f>SUM(E80:E81)</f>
        <v>5494375</v>
      </c>
      <c r="F82" s="10"/>
    </row>
    <row r="83" spans="1:6" ht="15" x14ac:dyDescent="0.4">
      <c r="A83" s="14" t="s">
        <v>55</v>
      </c>
      <c r="B83" s="13"/>
      <c r="C83" s="6" t="s">
        <v>4</v>
      </c>
      <c r="D83" s="16"/>
      <c r="E83" s="6" t="s">
        <v>4</v>
      </c>
      <c r="F83" s="10"/>
    </row>
    <row r="84" spans="1:6" ht="15" x14ac:dyDescent="0.4">
      <c r="A84" s="13" t="s">
        <v>56</v>
      </c>
      <c r="B84" s="13"/>
      <c r="C84" s="6">
        <v>15070</v>
      </c>
      <c r="D84" s="16"/>
      <c r="E84" s="6">
        <v>3412</v>
      </c>
      <c r="F84" s="10"/>
    </row>
    <row r="85" spans="1:6" ht="15" x14ac:dyDescent="0.4">
      <c r="A85" s="13" t="s">
        <v>57</v>
      </c>
      <c r="B85" s="13"/>
      <c r="C85" s="8">
        <v>-229461</v>
      </c>
      <c r="D85" s="16"/>
      <c r="E85" s="8">
        <v>-351757</v>
      </c>
      <c r="F85" s="10"/>
    </row>
    <row r="86" spans="1:6" ht="15" x14ac:dyDescent="0.4">
      <c r="A86" s="13"/>
      <c r="B86" s="13"/>
      <c r="C86" s="9">
        <f>SUM(C84:C85)</f>
        <v>-214391</v>
      </c>
      <c r="D86" s="16"/>
      <c r="E86" s="9">
        <f>SUM(E84:E85)</f>
        <v>-348345</v>
      </c>
      <c r="F86" s="10"/>
    </row>
    <row r="87" spans="1:6" ht="15" x14ac:dyDescent="0.4">
      <c r="A87" s="14" t="s">
        <v>58</v>
      </c>
      <c r="B87" s="13"/>
      <c r="C87" s="6" t="s">
        <v>4</v>
      </c>
      <c r="D87" s="16"/>
      <c r="E87" s="6" t="s">
        <v>4</v>
      </c>
      <c r="F87" s="10"/>
    </row>
    <row r="88" spans="1:6" ht="15" x14ac:dyDescent="0.4">
      <c r="A88" s="13" t="s">
        <v>59</v>
      </c>
      <c r="B88" s="13"/>
      <c r="C88" s="6">
        <v>50057</v>
      </c>
      <c r="D88" s="16"/>
      <c r="E88" s="6">
        <v>10670</v>
      </c>
      <c r="F88" s="10"/>
    </row>
    <row r="89" spans="1:6" ht="15" x14ac:dyDescent="0.4">
      <c r="A89" s="13" t="s">
        <v>60</v>
      </c>
      <c r="B89" s="13"/>
      <c r="C89" s="10">
        <v>-61334</v>
      </c>
      <c r="D89" s="16"/>
      <c r="E89" s="10">
        <v>-66687</v>
      </c>
      <c r="F89" s="10"/>
    </row>
    <row r="90" spans="1:6" ht="15" x14ac:dyDescent="0.4">
      <c r="A90" s="13" t="s">
        <v>61</v>
      </c>
      <c r="B90" s="13"/>
      <c r="C90" s="10">
        <v>145</v>
      </c>
      <c r="D90" s="16"/>
      <c r="E90" s="10">
        <v>12032</v>
      </c>
      <c r="F90" s="10"/>
    </row>
    <row r="91" spans="1:6" ht="15" x14ac:dyDescent="0.4">
      <c r="A91" s="13" t="s">
        <v>62</v>
      </c>
      <c r="B91" s="13"/>
      <c r="C91" s="10">
        <v>-17391</v>
      </c>
      <c r="D91" s="16"/>
      <c r="E91" s="10">
        <v>-2212</v>
      </c>
      <c r="F91" s="10"/>
    </row>
    <row r="92" spans="1:6" ht="15" x14ac:dyDescent="0.4">
      <c r="A92" s="13"/>
      <c r="B92" s="13"/>
      <c r="C92" s="9">
        <f>SUM(C88:C91)</f>
        <v>-28523</v>
      </c>
      <c r="D92" s="16"/>
      <c r="E92" s="9">
        <f>SUM(E88:E91)</f>
        <v>-46197</v>
      </c>
      <c r="F92" s="10"/>
    </row>
    <row r="93" spans="1:6" ht="15" x14ac:dyDescent="0.4">
      <c r="A93" s="13"/>
      <c r="B93" s="13"/>
      <c r="C93" s="10"/>
      <c r="D93" s="16"/>
      <c r="E93" s="10"/>
      <c r="F93" s="10"/>
    </row>
    <row r="94" spans="1:6" ht="15" x14ac:dyDescent="0.4">
      <c r="A94" s="14" t="s">
        <v>63</v>
      </c>
      <c r="B94" s="5" t="s">
        <v>7</v>
      </c>
      <c r="C94" s="10">
        <f>+C77-C82-C86-C92</f>
        <v>5097861</v>
      </c>
      <c r="D94" s="17" t="s">
        <v>7</v>
      </c>
      <c r="E94" s="10">
        <f>+E77-E82-E86-E92</f>
        <v>6152188</v>
      </c>
      <c r="F94" s="10"/>
    </row>
    <row r="95" spans="1:6" ht="15" x14ac:dyDescent="0.4">
      <c r="A95" s="13"/>
      <c r="B95" s="13"/>
      <c r="C95" s="10"/>
      <c r="D95" s="16"/>
      <c r="E95" s="10"/>
      <c r="F95" s="10"/>
    </row>
    <row r="96" spans="1:6" ht="15" x14ac:dyDescent="0.4">
      <c r="A96" s="14" t="s">
        <v>64</v>
      </c>
      <c r="B96" s="13"/>
      <c r="C96" s="6"/>
      <c r="D96" s="16"/>
      <c r="E96" s="6"/>
      <c r="F96" s="10"/>
    </row>
    <row r="97" spans="1:6" ht="15" x14ac:dyDescent="0.4">
      <c r="A97" s="13" t="s">
        <v>65</v>
      </c>
      <c r="B97" s="13"/>
      <c r="C97" s="10">
        <v>-1579099</v>
      </c>
      <c r="D97" s="16"/>
      <c r="E97" s="10">
        <v>-1861003</v>
      </c>
      <c r="F97" s="10"/>
    </row>
    <row r="98" spans="1:6" ht="15" x14ac:dyDescent="0.4">
      <c r="A98" s="13" t="s">
        <v>66</v>
      </c>
      <c r="B98" s="13"/>
      <c r="C98" s="8">
        <v>-176366</v>
      </c>
      <c r="D98" s="16"/>
      <c r="E98" s="8">
        <v>-189325</v>
      </c>
      <c r="F98" s="10"/>
    </row>
    <row r="99" spans="1:6" ht="15" x14ac:dyDescent="0.4">
      <c r="A99" s="13"/>
      <c r="B99" s="13"/>
      <c r="C99" s="18">
        <f>SUM(C97:C98)</f>
        <v>-1755465</v>
      </c>
      <c r="D99" s="16"/>
      <c r="E99" s="18">
        <f>SUM(E97:E98)</f>
        <v>-2050328</v>
      </c>
      <c r="F99" s="10"/>
    </row>
    <row r="100" spans="1:6" ht="15" x14ac:dyDescent="0.4">
      <c r="A100" s="13"/>
      <c r="B100" s="13"/>
      <c r="C100" s="10"/>
      <c r="D100" s="16"/>
      <c r="E100" s="10"/>
      <c r="F100" s="10"/>
    </row>
    <row r="101" spans="1:6" ht="15" x14ac:dyDescent="0.4">
      <c r="A101" s="14" t="s">
        <v>67</v>
      </c>
      <c r="B101" s="5" t="s">
        <v>7</v>
      </c>
      <c r="C101" s="10">
        <f>+C94+C99</f>
        <v>3342396</v>
      </c>
      <c r="D101" s="5" t="s">
        <v>7</v>
      </c>
      <c r="E101" s="10">
        <f>+E94+E99</f>
        <v>4101860</v>
      </c>
      <c r="F101" s="10"/>
    </row>
    <row r="102" spans="1:6" ht="15" x14ac:dyDescent="0.4">
      <c r="A102" s="13"/>
      <c r="B102" s="13"/>
      <c r="C102" s="10"/>
      <c r="D102" s="16"/>
      <c r="E102" s="10"/>
      <c r="F102" s="10"/>
    </row>
    <row r="103" spans="1:6" ht="15" x14ac:dyDescent="0.4">
      <c r="A103" s="14" t="s">
        <v>68</v>
      </c>
      <c r="B103" s="5"/>
      <c r="C103" s="10"/>
      <c r="D103" s="5"/>
      <c r="E103" s="10"/>
      <c r="F103" s="10"/>
    </row>
    <row r="104" spans="1:6" ht="15" x14ac:dyDescent="0.4">
      <c r="A104" s="13" t="s">
        <v>69</v>
      </c>
      <c r="B104" s="5" t="s">
        <v>7</v>
      </c>
      <c r="C104" s="10">
        <v>-234</v>
      </c>
      <c r="D104" s="17" t="s">
        <v>7</v>
      </c>
      <c r="E104" s="10">
        <v>-14</v>
      </c>
      <c r="F104" s="10"/>
    </row>
    <row r="105" spans="1:6" ht="15" x14ac:dyDescent="0.4">
      <c r="A105" s="13" t="s">
        <v>70</v>
      </c>
      <c r="B105" s="5"/>
      <c r="C105" s="8">
        <v>20578</v>
      </c>
      <c r="D105" s="16"/>
      <c r="E105" s="8">
        <v>0</v>
      </c>
      <c r="F105" s="10"/>
    </row>
    <row r="106" spans="1:6" ht="15" x14ac:dyDescent="0.4">
      <c r="A106" s="13"/>
      <c r="B106" s="5" t="s">
        <v>7</v>
      </c>
      <c r="C106" s="18">
        <f>SUM(C104:C105)</f>
        <v>20344</v>
      </c>
      <c r="D106" s="17" t="s">
        <v>7</v>
      </c>
      <c r="E106" s="18">
        <f>SUM(E104:E105)</f>
        <v>-14</v>
      </c>
      <c r="F106" s="10"/>
    </row>
    <row r="107" spans="1:6" ht="15" x14ac:dyDescent="0.4">
      <c r="A107" s="13"/>
      <c r="B107" s="5"/>
      <c r="C107" s="10"/>
      <c r="D107" s="17"/>
      <c r="E107" s="10"/>
      <c r="F107" s="10"/>
    </row>
    <row r="108" spans="1:6" ht="15.5" thickBot="1" x14ac:dyDescent="0.45">
      <c r="A108" s="14" t="s">
        <v>71</v>
      </c>
      <c r="B108" s="5" t="s">
        <v>7</v>
      </c>
      <c r="C108" s="11">
        <f>+C101+C106</f>
        <v>3362740</v>
      </c>
      <c r="D108" s="5" t="s">
        <v>7</v>
      </c>
      <c r="E108" s="11">
        <f>+E101+E106</f>
        <v>4101846</v>
      </c>
      <c r="F108" s="10"/>
    </row>
    <row r="109" spans="1:6" ht="15.5" thickTop="1" x14ac:dyDescent="0.4">
      <c r="A109" s="14"/>
      <c r="B109" s="5"/>
      <c r="C109" s="10"/>
      <c r="D109" s="5"/>
      <c r="E109" s="10"/>
      <c r="F109" s="10"/>
    </row>
    <row r="110" spans="1:6" ht="15" x14ac:dyDescent="0.4">
      <c r="C110" s="12"/>
      <c r="E110" s="12"/>
      <c r="F110" s="10"/>
    </row>
    <row r="111" spans="1:6" ht="15" x14ac:dyDescent="0.4">
      <c r="A111" s="2" t="s">
        <v>73</v>
      </c>
      <c r="B111" s="21" t="s">
        <v>39</v>
      </c>
      <c r="C111" s="21"/>
      <c r="D111" s="21"/>
      <c r="E111" s="21"/>
      <c r="F111" s="10"/>
    </row>
    <row r="112" spans="1:6" ht="15" x14ac:dyDescent="0.4">
      <c r="A112" s="2" t="s">
        <v>74</v>
      </c>
      <c r="B112" s="21" t="s">
        <v>40</v>
      </c>
      <c r="C112" s="21"/>
      <c r="D112" s="21"/>
      <c r="E112" s="21"/>
      <c r="F112" s="10"/>
    </row>
    <row r="113" spans="1:6" ht="15" x14ac:dyDescent="0.4">
      <c r="A113" s="2"/>
      <c r="B113" s="2"/>
      <c r="C113" s="2"/>
      <c r="D113" s="2"/>
      <c r="E113" s="2"/>
      <c r="F113" s="20"/>
    </row>
    <row r="114" spans="1:6" ht="15" x14ac:dyDescent="0.4">
      <c r="A114" s="21" t="s">
        <v>41</v>
      </c>
      <c r="B114" s="21"/>
      <c r="C114" s="21"/>
      <c r="D114" s="21"/>
      <c r="E114" s="21"/>
      <c r="F114" s="20"/>
    </row>
    <row r="115" spans="1:6" ht="15" x14ac:dyDescent="0.4">
      <c r="A115" s="21" t="s">
        <v>72</v>
      </c>
      <c r="B115" s="21"/>
      <c r="C115" s="21"/>
      <c r="D115" s="21"/>
      <c r="E115" s="21"/>
      <c r="F115" s="20"/>
    </row>
    <row r="116" spans="1:6" ht="15.5" x14ac:dyDescent="0.45">
      <c r="A116" s="7"/>
      <c r="B116" s="7"/>
      <c r="C116" s="19">
        <f>+C43-C108</f>
        <v>0</v>
      </c>
      <c r="D116" s="7"/>
      <c r="E116" s="19">
        <f>+E43-E108</f>
        <v>0</v>
      </c>
    </row>
  </sheetData>
  <mergeCells count="14">
    <mergeCell ref="A114:E114"/>
    <mergeCell ref="A115:E115"/>
    <mergeCell ref="A58:E58"/>
    <mergeCell ref="A62:E62"/>
    <mergeCell ref="A63:E63"/>
    <mergeCell ref="A64:E64"/>
    <mergeCell ref="B111:E111"/>
    <mergeCell ref="B112:E112"/>
    <mergeCell ref="A57:E57"/>
    <mergeCell ref="A2:E2"/>
    <mergeCell ref="A3:E3"/>
    <mergeCell ref="A4:E4"/>
    <mergeCell ref="B54:E54"/>
    <mergeCell ref="B55:E5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2020-05-06T15:37:09Z</cp:lastPrinted>
  <dcterms:created xsi:type="dcterms:W3CDTF">2020-05-06T03:14:21Z</dcterms:created>
  <dcterms:modified xsi:type="dcterms:W3CDTF">2020-05-06T20:23:33Z</dcterms:modified>
</cp:coreProperties>
</file>