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Estados financieros SGB 2020\Marzo\"/>
    </mc:Choice>
  </mc:AlternateContent>
  <xr:revisionPtr revIDLastSave="0" documentId="13_ncr:1_{F4F5FC0B-BA6B-46B6-92AD-C843F29D702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1" l="1"/>
  <c r="B28" i="2" l="1"/>
  <c r="B32" i="2" s="1"/>
  <c r="B25" i="1" l="1"/>
  <c r="B27" i="1" s="1"/>
  <c r="D32" i="1" l="1"/>
  <c r="B42" i="2" l="1"/>
  <c r="B33" i="1" l="1"/>
  <c r="B37" i="1" s="1"/>
  <c r="B50" i="2" l="1"/>
  <c r="A46" i="2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2" i="2" s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<sst xmlns="http://schemas.openxmlformats.org/spreadsheetml/2006/main" count="94" uniqueCount="82">
  <si>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</si>
  <si>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</si>
  <si>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</si>
  <si>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</si>
  <si>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</si>
  <si>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</si>
  <si>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</si>
  <si>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</si>
  <si>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</si>
  <si>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</si>
  <si>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</si>
  <si>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</si>
  <si>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</si>
  <si>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</si>
  <si>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</si>
  <si>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</si>
  <si>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</si>
  <si>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</si>
  <si>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</si>
  <si>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</si>
  <si>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</si>
  <si>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</si>
  <si>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</si>
  <si>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</si>
  <si>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</si>
  <si>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</si>
  <si>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</si>
  <si>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</si>
  <si>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</si>
  <si>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</si>
  <si>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</si>
  <si>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</si>
  <si>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</si>
  <si>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</si>
  <si>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</si>
  <si>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</si>
  <si>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</si>
  <si>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</si>
  <si>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</si>
  <si>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</si>
  <si>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</si>
  <si>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</si>
  <si>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</si>
  <si>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</si>
  <si>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</si>
  <si>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</si>
  <si>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</si>
  <si>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</si>
  <si>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</si>
  <si>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</si>
  <si>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</si>
  <si>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</si>
  <si>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</si>
  <si>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</si>
  <si>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</si>
  <si>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</si>
  <si>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</si>
  <si>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</si>
  <si>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</si>
  <si>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</si>
  <si>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</si>
  <si>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</si>
  <si>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</si>
  <si>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</si>
  <si>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</si>
  <si>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</si>
  <si>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</si>
  <si>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</si>
  <si>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</si>
  <si>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</si>
  <si>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</si>
  <si>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</si>
  <si>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</si>
  <si>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</si>
  <si>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</si>
  <si>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</si>
  <si>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</si>
  <si>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</si>
  <si>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</si>
  <si>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</si>
  <si>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31 de marzo  de 2020</t>
  </si>
  <si>
    <t>Estado de Resultados del 01 al 31 de marzo   de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</si>
</sst>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[$€]* #,##0.00_);_([$€]* \(#,##0.00\);_([$€]* &quot;-&quot;??_);_(@_)"/>
    <numFmt numFmtId="168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7" fontId="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165" fontId="9" fillId="0" borderId="0" xfId="1" applyFont="1"/>
    <xf numFmtId="166" fontId="9" fillId="0" borderId="0" xfId="3" applyNumberFormat="1" applyFont="1"/>
    <xf numFmtId="165" fontId="8" fillId="0" borderId="0" xfId="1" applyFont="1" applyAlignment="1">
      <alignment horizontal="center"/>
    </xf>
    <xf numFmtId="165" fontId="8" fillId="0" borderId="0" xfId="1" applyFont="1"/>
    <xf numFmtId="164" fontId="0" fillId="0" borderId="0" xfId="2" applyFont="1"/>
    <xf numFmtId="165" fontId="12" fillId="0" borderId="0" xfId="1" applyFont="1"/>
    <xf numFmtId="165" fontId="9" fillId="0" borderId="5" xfId="1" applyFont="1" applyBorder="1"/>
    <xf numFmtId="164" fontId="4" fillId="2" borderId="3" xfId="2" applyFont="1" applyFill="1" applyBorder="1"/>
    <xf numFmtId="166" fontId="4" fillId="2" borderId="3" xfId="3" applyNumberFormat="1" applyFont="1" applyFill="1" applyBorder="1"/>
    <xf numFmtId="165" fontId="4" fillId="2" borderId="3" xfId="6" applyNumberFormat="1"/>
    <xf numFmtId="164" fontId="8" fillId="0" borderId="0" xfId="2" applyFont="1"/>
    <xf numFmtId="164" fontId="9" fillId="0" borderId="0" xfId="2" applyFont="1"/>
    <xf numFmtId="165" fontId="13" fillId="0" borderId="0" xfId="1" applyFont="1"/>
    <xf numFmtId="164" fontId="3" fillId="0" borderId="1" xfId="2" applyFont="1" applyBorder="1"/>
    <xf numFmtId="166" fontId="3" fillId="0" borderId="1" xfId="3" applyNumberFormat="1" applyFont="1" applyBorder="1"/>
    <xf numFmtId="165" fontId="3" fillId="0" borderId="1" xfId="4" applyNumberFormat="1" applyFont="1"/>
    <xf numFmtId="164" fontId="9" fillId="0" borderId="0" xfId="0" applyNumberFormat="1" applyFont="1"/>
    <xf numFmtId="165" fontId="10" fillId="0" borderId="0" xfId="1" applyFont="1"/>
    <xf numFmtId="166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165" fontId="9" fillId="0" borderId="0" xfId="1" applyFont="1" applyAlignment="1">
      <alignment horizontal="center"/>
    </xf>
    <xf numFmtId="0" fontId="18" fillId="0" borderId="0" xfId="0" applyFont="1"/>
    <xf numFmtId="164" fontId="18" fillId="0" borderId="0" xfId="0" applyNumberFormat="1" applyFont="1"/>
    <xf numFmtId="16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165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18" fillId="0" borderId="0" xfId="2" applyFont="1"/>
    <xf numFmtId="164" fontId="9" fillId="0" borderId="0" xfId="0" applyNumberFormat="1" applyFont="1" applyAlignment="1">
      <alignment vertical="top"/>
    </xf>
    <xf numFmtId="164" fontId="4" fillId="0" borderId="3" xfId="2" applyFont="1" applyBorder="1" applyAlignment="1">
      <alignment vertical="top"/>
    </xf>
    <xf numFmtId="164" fontId="9" fillId="0" borderId="0" xfId="2" applyFont="1" applyAlignment="1">
      <alignment vertical="top"/>
    </xf>
    <xf numFmtId="164" fontId="8" fillId="0" borderId="0" xfId="2" applyFont="1" applyAlignment="1">
      <alignment vertical="top"/>
    </xf>
    <xf numFmtId="164" fontId="3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6" borderId="0" xfId="2" applyFont="1" applyFill="1" applyAlignment="1">
      <alignment vertical="top"/>
    </xf>
    <xf numFmtId="164" fontId="4" fillId="0" borderId="0" xfId="2" applyFont="1" applyAlignment="1">
      <alignment vertical="top"/>
    </xf>
    <xf numFmtId="164" fontId="8" fillId="0" borderId="0" xfId="1" applyNumberFormat="1" applyFont="1" applyAlignment="1">
      <alignment horizontal="center"/>
    </xf>
    <xf numFmtId="164" fontId="8" fillId="0" borderId="0" xfId="1" applyNumberFormat="1" applyFont="1"/>
    <xf numFmtId="164" fontId="4" fillId="0" borderId="3" xfId="2" applyFont="1" applyBorder="1"/>
    <xf numFmtId="164" fontId="10" fillId="0" borderId="0" xfId="2" applyFont="1"/>
    <xf numFmtId="164" fontId="11" fillId="0" borderId="0" xfId="2" applyFont="1"/>
    <xf numFmtId="164" fontId="8" fillId="0" borderId="0" xfId="2" applyFont="1" applyAlignment="1">
      <alignment horizontal="center"/>
    </xf>
    <xf numFmtId="164" fontId="3" fillId="0" borderId="1" xfId="1" applyNumberFormat="1" applyFont="1" applyBorder="1"/>
    <xf numFmtId="164" fontId="9" fillId="0" borderId="0" xfId="1" applyNumberFormat="1" applyFont="1"/>
    <xf numFmtId="16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164" fontId="3" fillId="0" borderId="0" xfId="1" applyNumberFormat="1" applyFont="1"/>
    <xf numFmtId="164" fontId="10" fillId="0" borderId="0" xfId="0" applyNumberFormat="1" applyFont="1"/>
    <xf numFmtId="164" fontId="8" fillId="0" borderId="0" xfId="0" applyNumberFormat="1" applyFont="1" applyAlignment="1">
      <alignment horizontal="center"/>
    </xf>
    <xf numFmtId="164" fontId="8" fillId="0" borderId="0" xfId="0" applyNumberFormat="1" applyFont="1"/>
    <xf numFmtId="164" fontId="8" fillId="0" borderId="0" xfId="0" applyNumberFormat="1" applyFont="1" applyAlignment="1">
      <alignment horizontal="left"/>
    </xf>
    <xf numFmtId="44" fontId="18" fillId="0" borderId="0" xfId="0" applyNumberFormat="1" applyFont="1"/>
    <xf numFmtId="0" fontId="8" fillId="4" borderId="6" xfId="7" applyFont="1" applyBorder="1" applyAlignment="1">
      <alignment vertical="top"/>
    </xf>
    <xf numFmtId="164" fontId="8" fillId="6" borderId="6" xfId="2" applyFont="1" applyFill="1" applyBorder="1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  <xf numFmtId="2" fontId="9" fillId="0" borderId="0" xfId="0" applyNumberFormat="1" applyFont="1"/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J73"/>
  <sheetViews>
    <sheetView tabSelected="1" zoomScaleNormal="100" workbookViewId="0">
      <selection activeCell="I32" sqref="I32"/>
    </sheetView>
  </sheetViews>
  <sheetFormatPr baseColWidth="10" defaultRowHeight="12.75" customHeight="1" x14ac:dyDescent="0.25"/>
  <cols>
    <col min="1" max="1" width="61.7109375" style="1" customWidth="1"/>
    <col min="2" max="2" width="30.7109375" style="55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7" width="11.42578125" style="1"/>
    <col min="8" max="8" width="14.140625" style="1" bestFit="1" customWidth="1"/>
    <col min="9" max="16384" width="11.42578125" style="1"/>
  </cols>
  <sheetData>
    <row r="1" spans="1:10" ht="18.75" customHeight="1" x14ac:dyDescent="0.25">
      <c r="A1" s="72" t="s">
        <v>67</v>
      </c>
      <c r="B1" s="72"/>
      <c r="C1" s="72"/>
      <c r="D1" s="72"/>
      <c r="E1" s="72"/>
      <c r="F1" s="72"/>
    </row>
    <row r="2" spans="1:10" ht="18.75" customHeight="1" x14ac:dyDescent="0.25">
      <c r="A2" s="72" t="s">
        <v>68</v>
      </c>
      <c r="B2" s="72"/>
      <c r="C2" s="72"/>
      <c r="D2" s="72"/>
      <c r="E2" s="72"/>
      <c r="F2" s="72"/>
    </row>
    <row r="3" spans="1:10" ht="18.75" customHeight="1" x14ac:dyDescent="0.25">
      <c r="A3" s="72" t="s">
        <v>69</v>
      </c>
      <c r="B3" s="72"/>
      <c r="C3" s="72"/>
      <c r="D3" s="72"/>
      <c r="E3" s="72"/>
      <c r="F3" s="72"/>
    </row>
    <row r="4" spans="1:10" ht="18.75" customHeight="1" x14ac:dyDescent="0.25">
      <c r="A4" s="71" t="s">
        <v>80</v>
      </c>
      <c r="B4" s="71"/>
      <c r="C4" s="71"/>
      <c r="D4" s="71"/>
      <c r="E4" s="71"/>
      <c r="F4" s="71"/>
    </row>
    <row r="5" spans="1:10" ht="18.75" customHeight="1" x14ac:dyDescent="0.25">
      <c r="A5" s="71" t="s">
        <v>70</v>
      </c>
      <c r="B5" s="71"/>
      <c r="C5" s="71"/>
      <c r="D5" s="71"/>
      <c r="E5" s="71"/>
      <c r="F5" s="71"/>
    </row>
    <row r="6" spans="1:10" ht="12.75" customHeight="1" x14ac:dyDescent="0.25">
      <c r="A6" s="69"/>
      <c r="B6" s="69"/>
      <c r="C6" s="2"/>
      <c r="D6" s="2"/>
      <c r="E6" s="2"/>
      <c r="F6" s="2"/>
    </row>
    <row r="7" spans="1:10" ht="12.75" customHeight="1" x14ac:dyDescent="0.25">
      <c r="A7" s="3" t="s">
        <v>0</v>
      </c>
      <c r="B7" s="48" t="s">
        <v>1</v>
      </c>
      <c r="C7" s="4"/>
      <c r="E7" s="6" t="s">
        <v>1</v>
      </c>
      <c r="F7" s="6" t="s">
        <v>1</v>
      </c>
    </row>
    <row r="8" spans="1:10" ht="12.75" customHeight="1" x14ac:dyDescent="0.25">
      <c r="A8" s="3" t="s">
        <v>2</v>
      </c>
      <c r="B8" s="49"/>
      <c r="C8" s="4"/>
      <c r="E8" s="7"/>
      <c r="F8" s="7"/>
    </row>
    <row r="9" spans="1:10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  <c r="H9" s="15"/>
      <c r="J9" s="75"/>
    </row>
    <row r="10" spans="1:10" ht="12.75" customHeight="1" x14ac:dyDescent="0.25">
      <c r="A10" s="20" t="s">
        <v>4</v>
      </c>
      <c r="B10" s="20">
        <v>203.75</v>
      </c>
      <c r="C10" s="8">
        <v>29101.21</v>
      </c>
      <c r="D10" s="5" t="e">
        <f>$C10/#REF!</f>
        <v>#REF!</v>
      </c>
      <c r="H10" s="15"/>
      <c r="J10" s="75"/>
    </row>
    <row r="11" spans="1:10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  <c r="H11" s="15"/>
      <c r="J11" s="75"/>
    </row>
    <row r="12" spans="1:10" ht="12.75" customHeight="1" x14ac:dyDescent="0.25">
      <c r="A12" s="20" t="s">
        <v>6</v>
      </c>
      <c r="B12" s="20">
        <v>403.01</v>
      </c>
      <c r="C12" s="8">
        <v>178403.27</v>
      </c>
      <c r="D12" s="5" t="e">
        <f>$C12/#REF!</f>
        <v>#REF!</v>
      </c>
      <c r="E12" s="9"/>
      <c r="H12" s="15"/>
      <c r="J12" s="75"/>
    </row>
    <row r="13" spans="1:10" ht="12.75" customHeight="1" x14ac:dyDescent="0.25">
      <c r="A13" s="20" t="s">
        <v>7</v>
      </c>
      <c r="B13" s="20">
        <v>196.73</v>
      </c>
      <c r="C13" s="8">
        <v>650099.69999999995</v>
      </c>
      <c r="D13" s="5" t="e">
        <f>$C13/#REF!</f>
        <v>#REF!</v>
      </c>
      <c r="E13" s="9"/>
      <c r="H13" s="15"/>
      <c r="J13" s="75"/>
    </row>
    <row r="14" spans="1:10" ht="12.75" customHeight="1" x14ac:dyDescent="0.25">
      <c r="A14" s="20" t="s">
        <v>8</v>
      </c>
      <c r="B14" s="20">
        <v>0.44</v>
      </c>
      <c r="C14" s="8">
        <v>19.79</v>
      </c>
      <c r="E14" s="9"/>
      <c r="H14" s="15"/>
      <c r="J14" s="75"/>
    </row>
    <row r="15" spans="1:10" ht="12.75" customHeight="1" x14ac:dyDescent="0.25">
      <c r="A15" s="20" t="s">
        <v>9</v>
      </c>
      <c r="B15" s="20">
        <v>14.83</v>
      </c>
      <c r="C15" s="8">
        <v>20210.5</v>
      </c>
      <c r="D15" s="5" t="e">
        <f>$C15/#REF!</f>
        <v>#REF!</v>
      </c>
      <c r="E15" s="9"/>
      <c r="H15" s="15"/>
      <c r="J15" s="75"/>
    </row>
    <row r="16" spans="1:10" ht="12.75" customHeight="1" x14ac:dyDescent="0.25">
      <c r="A16" s="20" t="s">
        <v>10</v>
      </c>
      <c r="B16" s="20">
        <v>44.12</v>
      </c>
      <c r="C16" s="8">
        <v>6028.69</v>
      </c>
      <c r="D16" s="5" t="e">
        <f>$C16/#REF!</f>
        <v>#REF!</v>
      </c>
      <c r="H16" s="15"/>
      <c r="J16" s="75"/>
    </row>
    <row r="17" spans="1:10" ht="12.75" customHeight="1" x14ac:dyDescent="0.25">
      <c r="A17" s="20" t="s">
        <v>11</v>
      </c>
      <c r="B17" s="20">
        <v>0</v>
      </c>
      <c r="C17" s="8">
        <v>19879.39</v>
      </c>
      <c r="D17" s="5" t="e">
        <f>$C17/#REF!</f>
        <v>#REF!</v>
      </c>
      <c r="E17" s="9"/>
      <c r="F17" s="10"/>
      <c r="H17" s="15"/>
      <c r="J17" s="75"/>
    </row>
    <row r="18" spans="1:10" ht="12.75" customHeight="1" x14ac:dyDescent="0.25">
      <c r="A18" s="20"/>
      <c r="B18" s="50">
        <f>SUM(B9:B17)</f>
        <v>866.40000000000009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  <c r="H18" s="15"/>
      <c r="J18" s="75"/>
    </row>
    <row r="19" spans="1:10" ht="12.75" customHeight="1" x14ac:dyDescent="0.25">
      <c r="A19" s="61" t="s">
        <v>12</v>
      </c>
      <c r="B19" s="14"/>
      <c r="C19" s="15"/>
      <c r="E19" s="7"/>
      <c r="F19" s="7"/>
      <c r="H19" s="15"/>
      <c r="J19" s="75"/>
    </row>
    <row r="20" spans="1:10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  <c r="H20" s="15"/>
      <c r="J20" s="75"/>
    </row>
    <row r="21" spans="1:10" ht="12.75" customHeight="1" x14ac:dyDescent="0.25">
      <c r="A21" s="20" t="s">
        <v>14</v>
      </c>
      <c r="B21" s="20">
        <v>115.91</v>
      </c>
      <c r="C21" s="8">
        <v>17827.400000000001</v>
      </c>
      <c r="D21" s="5" t="e">
        <f>$C21/#REF!</f>
        <v>#REF!</v>
      </c>
      <c r="E21" s="9"/>
      <c r="F21" s="16"/>
      <c r="H21" s="15"/>
      <c r="J21" s="75"/>
    </row>
    <row r="22" spans="1:10" ht="12.75" customHeight="1" x14ac:dyDescent="0.25">
      <c r="A22" s="20" t="s">
        <v>15</v>
      </c>
      <c r="B22" s="20">
        <v>20.43</v>
      </c>
      <c r="C22" s="8">
        <v>44117.64</v>
      </c>
      <c r="D22" s="5" t="e">
        <f>$C22/#REF!</f>
        <v>#REF!</v>
      </c>
      <c r="E22" s="9"/>
      <c r="F22" s="16"/>
      <c r="H22" s="15"/>
      <c r="J22" s="75"/>
    </row>
    <row r="23" spans="1:10" ht="12.75" customHeight="1" x14ac:dyDescent="0.25">
      <c r="A23" s="20" t="s">
        <v>16</v>
      </c>
      <c r="B23" s="20">
        <v>1753.7</v>
      </c>
      <c r="C23" s="8">
        <v>1370187.15</v>
      </c>
      <c r="D23" s="5" t="e">
        <f>$C23/#REF!</f>
        <v>#REF!</v>
      </c>
      <c r="E23" s="9"/>
      <c r="F23" s="16"/>
      <c r="H23" s="15"/>
      <c r="J23" s="75"/>
    </row>
    <row r="24" spans="1:10" ht="12.75" customHeight="1" x14ac:dyDescent="0.25">
      <c r="A24" s="20" t="s">
        <v>17</v>
      </c>
      <c r="B24" s="20">
        <v>2.66</v>
      </c>
      <c r="C24" s="8">
        <v>607.38</v>
      </c>
      <c r="D24" s="5" t="e">
        <f>$C24/#REF!</f>
        <v>#REF!</v>
      </c>
      <c r="F24" s="16"/>
      <c r="H24" s="15"/>
      <c r="J24" s="75"/>
    </row>
    <row r="25" spans="1:10" ht="12.75" customHeight="1" x14ac:dyDescent="0.25">
      <c r="A25" s="20"/>
      <c r="B25" s="50">
        <f>SUM(B20:B24)</f>
        <v>2005.95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  <c r="H25" s="15"/>
      <c r="J25" s="75"/>
    </row>
    <row r="26" spans="1:10" ht="12.75" customHeight="1" x14ac:dyDescent="0.25">
      <c r="A26" s="20"/>
      <c r="B26" s="14"/>
      <c r="C26" s="15"/>
      <c r="E26" s="7"/>
      <c r="F26" s="7"/>
      <c r="H26" s="15"/>
      <c r="J26" s="75"/>
    </row>
    <row r="27" spans="1:10" ht="12.75" customHeight="1" thickBot="1" x14ac:dyDescent="0.3">
      <c r="A27" s="62" t="s">
        <v>18</v>
      </c>
      <c r="B27" s="17">
        <f>+B25+B18</f>
        <v>2872.3500000000004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  <c r="H27" s="15"/>
      <c r="J27" s="75"/>
    </row>
    <row r="28" spans="1:10" ht="12.75" customHeight="1" thickTop="1" x14ac:dyDescent="0.25">
      <c r="A28" s="61" t="s">
        <v>19</v>
      </c>
      <c r="B28" s="15"/>
      <c r="C28" s="15"/>
      <c r="H28" s="15"/>
      <c r="J28" s="75"/>
    </row>
    <row r="29" spans="1:10" ht="12.75" customHeight="1" x14ac:dyDescent="0.25">
      <c r="A29" s="61" t="s">
        <v>2</v>
      </c>
      <c r="B29" s="14"/>
      <c r="C29" s="15"/>
      <c r="E29" s="7"/>
      <c r="F29" s="7"/>
      <c r="H29" s="15"/>
      <c r="J29" s="75"/>
    </row>
    <row r="30" spans="1:10" ht="12.75" customHeight="1" x14ac:dyDescent="0.25">
      <c r="A30" s="20" t="s">
        <v>73</v>
      </c>
      <c r="B30" s="20">
        <v>16.14</v>
      </c>
      <c r="C30" s="15"/>
      <c r="E30" s="7"/>
      <c r="F30" s="7"/>
      <c r="H30" s="15"/>
      <c r="J30" s="75"/>
    </row>
    <row r="31" spans="1:10" ht="12.75" customHeight="1" x14ac:dyDescent="0.25">
      <c r="A31" s="20" t="s">
        <v>20</v>
      </c>
      <c r="B31" s="20">
        <v>153.43</v>
      </c>
      <c r="C31" s="8">
        <v>126656.17</v>
      </c>
      <c r="D31" s="5" t="e">
        <f>$C31/#REF!</f>
        <v>#REF!</v>
      </c>
      <c r="F31" s="16"/>
      <c r="H31" s="15"/>
      <c r="J31" s="75"/>
    </row>
    <row r="32" spans="1:10" ht="12.75" customHeight="1" x14ac:dyDescent="0.25">
      <c r="A32" s="20" t="s">
        <v>21</v>
      </c>
      <c r="B32" s="20">
        <v>120.56</v>
      </c>
      <c r="C32" s="8">
        <v>13706.64</v>
      </c>
      <c r="D32" s="5" t="e">
        <f>$C32/#REF!</f>
        <v>#REF!</v>
      </c>
      <c r="F32" s="16"/>
      <c r="H32" s="15"/>
      <c r="J32" s="75"/>
    </row>
    <row r="33" spans="1:10" ht="12.75" customHeight="1" x14ac:dyDescent="0.25">
      <c r="A33" s="20"/>
      <c r="B33" s="50">
        <f>SUM(B30:B32)</f>
        <v>290.13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  <c r="H33" s="15"/>
      <c r="J33" s="75"/>
    </row>
    <row r="34" spans="1:10" ht="12.75" customHeight="1" x14ac:dyDescent="0.25">
      <c r="A34" s="61" t="s">
        <v>22</v>
      </c>
      <c r="B34" s="14"/>
      <c r="C34" s="15"/>
      <c r="E34" s="7"/>
      <c r="F34" s="7"/>
      <c r="H34" s="15"/>
      <c r="J34" s="75"/>
    </row>
    <row r="35" spans="1:10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  <c r="H35" s="15"/>
      <c r="J35" s="75"/>
    </row>
    <row r="36" spans="1:10" ht="12.75" customHeight="1" x14ac:dyDescent="0.25">
      <c r="A36" s="20"/>
      <c r="B36" s="14"/>
      <c r="C36" s="15"/>
      <c r="E36" s="7"/>
      <c r="F36" s="7"/>
      <c r="H36" s="15"/>
      <c r="J36" s="75"/>
    </row>
    <row r="37" spans="1:10" ht="12.75" customHeight="1" x14ac:dyDescent="0.25">
      <c r="A37" s="62" t="s">
        <v>24</v>
      </c>
      <c r="B37" s="50">
        <f>+B33+B35</f>
        <v>291.05194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  <c r="H37" s="15"/>
      <c r="J37" s="75"/>
    </row>
    <row r="38" spans="1:10" ht="12.75" customHeight="1" x14ac:dyDescent="0.25">
      <c r="A38" s="20"/>
      <c r="B38" s="15"/>
      <c r="C38" s="15"/>
      <c r="F38" s="4" t="s">
        <v>1</v>
      </c>
      <c r="H38" s="15"/>
      <c r="J38" s="75"/>
    </row>
    <row r="39" spans="1:10" ht="12.75" customHeight="1" x14ac:dyDescent="0.25">
      <c r="A39" s="61" t="s">
        <v>25</v>
      </c>
      <c r="B39" s="15" t="s">
        <v>1</v>
      </c>
      <c r="C39" s="15"/>
      <c r="E39" s="4" t="s">
        <v>1</v>
      </c>
      <c r="F39" s="4" t="s">
        <v>1</v>
      </c>
      <c r="H39" s="15"/>
      <c r="J39" s="75"/>
    </row>
    <row r="40" spans="1:10" ht="12.75" customHeight="1" x14ac:dyDescent="0.25">
      <c r="A40" s="61" t="s">
        <v>26</v>
      </c>
      <c r="B40" s="15"/>
      <c r="C40" s="15"/>
      <c r="H40" s="15"/>
      <c r="J40" s="75"/>
    </row>
    <row r="41" spans="1:10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  <c r="H41" s="15"/>
      <c r="J41" s="75"/>
    </row>
    <row r="42" spans="1:10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  <c r="H42" s="15"/>
      <c r="J42" s="75"/>
    </row>
    <row r="43" spans="1:10" ht="12.75" customHeight="1" x14ac:dyDescent="0.25">
      <c r="A43" s="20"/>
      <c r="B43" s="50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  <c r="H43" s="15"/>
      <c r="J43" s="75"/>
    </row>
    <row r="44" spans="1:10" ht="12.75" customHeight="1" x14ac:dyDescent="0.25">
      <c r="A44" s="61" t="s">
        <v>29</v>
      </c>
      <c r="B44" s="51"/>
      <c r="C44" s="15"/>
      <c r="E44" s="21"/>
      <c r="F44" s="21"/>
      <c r="H44" s="15"/>
      <c r="J44" s="75"/>
    </row>
    <row r="45" spans="1:10" ht="12.75" customHeight="1" x14ac:dyDescent="0.25">
      <c r="A45" s="20" t="s">
        <v>30</v>
      </c>
      <c r="B45" s="52">
        <v>273.94</v>
      </c>
      <c r="C45" s="28"/>
      <c r="D45" s="5" t="e">
        <f>$C45/#REF!</f>
        <v>#REF!</v>
      </c>
      <c r="H45" s="15"/>
      <c r="J45" s="75"/>
    </row>
    <row r="46" spans="1:10" ht="12.75" customHeight="1" x14ac:dyDescent="0.25">
      <c r="A46" s="20"/>
      <c r="B46" s="50">
        <f>SUM(B45)</f>
        <v>273.94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  <c r="H46" s="15"/>
      <c r="J46" s="75"/>
    </row>
    <row r="47" spans="1:10" ht="12.75" customHeight="1" x14ac:dyDescent="0.25">
      <c r="A47" s="20"/>
      <c r="B47" s="14"/>
      <c r="C47" s="14"/>
      <c r="D47" s="22"/>
      <c r="E47" s="7"/>
      <c r="F47" s="7"/>
      <c r="H47" s="15"/>
      <c r="J47" s="75"/>
    </row>
    <row r="48" spans="1:10" ht="12.75" customHeight="1" x14ac:dyDescent="0.25">
      <c r="A48" s="63" t="s">
        <v>31</v>
      </c>
      <c r="B48" s="20">
        <v>-27.03</v>
      </c>
      <c r="C48" s="8">
        <v>-97030.3</v>
      </c>
      <c r="D48" s="5" t="e">
        <f>$C48/#REF!</f>
        <v>#REF!</v>
      </c>
      <c r="F48" s="7"/>
      <c r="H48" s="15"/>
      <c r="J48" s="75"/>
    </row>
    <row r="49" spans="1:10" ht="12.75" customHeight="1" x14ac:dyDescent="0.25">
      <c r="A49" s="20"/>
      <c r="B49" s="14"/>
      <c r="C49" s="14"/>
      <c r="D49" s="22"/>
      <c r="E49" s="7"/>
      <c r="F49" s="7"/>
      <c r="H49" s="15"/>
      <c r="J49" s="75"/>
    </row>
    <row r="50" spans="1:10" ht="12.75" customHeight="1" x14ac:dyDescent="0.25">
      <c r="A50" s="61" t="s">
        <v>32</v>
      </c>
      <c r="B50" s="14"/>
      <c r="C50" s="14"/>
      <c r="E50" s="7"/>
      <c r="F50" s="7"/>
      <c r="H50" s="15"/>
      <c r="J50" s="75"/>
    </row>
    <row r="51" spans="1:10" ht="12.75" customHeight="1" x14ac:dyDescent="0.25">
      <c r="A51" s="20" t="s">
        <v>33</v>
      </c>
      <c r="B51" s="20">
        <v>48.05</v>
      </c>
      <c r="C51" s="8">
        <f>19881.68+57541.87</f>
        <v>77423.55</v>
      </c>
      <c r="D51" s="5" t="e">
        <f>$C51/#REF!</f>
        <v>#REF!</v>
      </c>
      <c r="H51" s="15"/>
      <c r="J51" s="75"/>
    </row>
    <row r="52" spans="1:10" ht="12.75" customHeight="1" x14ac:dyDescent="0.25">
      <c r="A52" s="20" t="s">
        <v>34</v>
      </c>
      <c r="B52" s="20">
        <v>126.34</v>
      </c>
      <c r="C52" s="8">
        <f>+'[1]E.R. ACUMULADO'!E55</f>
        <v>58189.079999999958</v>
      </c>
      <c r="D52" s="5" t="e">
        <f>$C52/#REF!</f>
        <v>#REF!</v>
      </c>
      <c r="E52" s="10"/>
      <c r="F52" s="10"/>
      <c r="H52" s="15"/>
      <c r="J52" s="75"/>
    </row>
    <row r="53" spans="1:10" ht="12.75" customHeight="1" x14ac:dyDescent="0.25">
      <c r="A53" s="20"/>
      <c r="B53" s="50">
        <f>SUM(B51:B52)</f>
        <v>174.39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  <c r="H53" s="15"/>
      <c r="J53" s="75"/>
    </row>
    <row r="54" spans="1:10" ht="12.75" customHeight="1" x14ac:dyDescent="0.25">
      <c r="A54" s="20"/>
      <c r="B54" s="15"/>
      <c r="C54" s="15"/>
      <c r="H54" s="15"/>
      <c r="J54" s="75"/>
    </row>
    <row r="55" spans="1:10" ht="12.75" customHeight="1" x14ac:dyDescent="0.25">
      <c r="A55" s="62" t="s">
        <v>35</v>
      </c>
      <c r="B55" s="50">
        <f>+B53+B46+B43+B48</f>
        <v>2581.2999999999997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  <c r="H55" s="15"/>
      <c r="J55" s="75"/>
    </row>
    <row r="56" spans="1:10" ht="12.75" customHeight="1" x14ac:dyDescent="0.25">
      <c r="A56" s="63"/>
      <c r="B56" s="53"/>
      <c r="C56" s="15"/>
      <c r="E56" s="6"/>
      <c r="F56" s="6"/>
      <c r="H56" s="15"/>
      <c r="J56" s="75"/>
    </row>
    <row r="57" spans="1:10" ht="12.75" customHeight="1" thickBot="1" x14ac:dyDescent="0.3">
      <c r="A57" s="64" t="s">
        <v>36</v>
      </c>
      <c r="B57" s="17">
        <f>+B55+B37</f>
        <v>2872.3519399999996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  <c r="H57" s="15"/>
      <c r="J57" s="75"/>
    </row>
    <row r="58" spans="1:10" ht="12.75" customHeight="1" thickTop="1" thickBot="1" x14ac:dyDescent="0.3">
      <c r="B58" s="54"/>
      <c r="C58" s="15"/>
    </row>
    <row r="59" spans="1:10" ht="12.75" customHeight="1" thickTop="1" x14ac:dyDescent="0.25">
      <c r="B59" s="60"/>
      <c r="C59" s="15"/>
    </row>
    <row r="60" spans="1:10" ht="12.75" customHeight="1" x14ac:dyDescent="0.25">
      <c r="A60" s="23"/>
      <c r="B60" s="49"/>
      <c r="E60" s="7"/>
      <c r="F60" s="7"/>
    </row>
    <row r="61" spans="1:10" ht="12.75" customHeight="1" x14ac:dyDescent="0.25">
      <c r="A61" s="68" t="s">
        <v>75</v>
      </c>
      <c r="B61" s="68"/>
      <c r="C61" s="23"/>
      <c r="D61" s="23"/>
      <c r="E61" s="69"/>
      <c r="F61" s="69"/>
    </row>
    <row r="62" spans="1:10" ht="12.75" customHeight="1" x14ac:dyDescent="0.25">
      <c r="A62" s="59" t="s">
        <v>77</v>
      </c>
      <c r="B62" s="59" t="s">
        <v>76</v>
      </c>
      <c r="D62" s="1"/>
      <c r="E62" s="70"/>
      <c r="F62" s="70"/>
    </row>
    <row r="63" spans="1:10" ht="12.75" customHeight="1" x14ac:dyDescent="0.25">
      <c r="A63" s="23"/>
      <c r="B63" s="49"/>
      <c r="E63" s="7"/>
      <c r="F63" s="7"/>
    </row>
    <row r="64" spans="1:10" ht="12.75" customHeight="1" x14ac:dyDescent="0.25">
      <c r="A64" s="23"/>
      <c r="B64" s="49"/>
      <c r="E64" s="7"/>
      <c r="F64" s="7"/>
    </row>
    <row r="65" spans="1:6" ht="12.75" customHeight="1" x14ac:dyDescent="0.25">
      <c r="A65" s="23"/>
      <c r="B65" s="49"/>
      <c r="E65" s="7"/>
      <c r="F65" s="7"/>
    </row>
    <row r="66" spans="1:6" ht="12.75" customHeight="1" x14ac:dyDescent="0.25">
      <c r="A66" s="2"/>
      <c r="B66" s="48"/>
      <c r="E66" s="6"/>
      <c r="F66" s="6"/>
    </row>
    <row r="67" spans="1:6" ht="12.75" customHeight="1" x14ac:dyDescent="0.25">
      <c r="A67" s="24"/>
      <c r="B67" s="56"/>
      <c r="E67" s="25"/>
      <c r="F67" s="25"/>
    </row>
    <row r="72" spans="1:6" ht="12.75" customHeight="1" x14ac:dyDescent="0.25">
      <c r="A72" s="2"/>
      <c r="B72" s="48"/>
      <c r="E72" s="6"/>
      <c r="F72" s="6"/>
    </row>
    <row r="73" spans="1:6" ht="12.75" customHeight="1" x14ac:dyDescent="0.25">
      <c r="A73" s="24"/>
      <c r="B73" s="56"/>
      <c r="E73" s="25"/>
      <c r="F73" s="25"/>
    </row>
  </sheetData>
  <mergeCells count="9">
    <mergeCell ref="A61:B61"/>
    <mergeCell ref="E61:F61"/>
    <mergeCell ref="E62:F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C55"/>
  <sheetViews>
    <sheetView topLeftCell="A31" zoomScale="110" zoomScaleNormal="110" workbookViewId="0">
      <selection activeCell="B18" sqref="B18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2" ht="15.75" customHeight="1" x14ac:dyDescent="0.25">
      <c r="A1" s="73" t="s">
        <v>67</v>
      </c>
      <c r="B1" s="73"/>
    </row>
    <row r="2" spans="1:2" ht="15.75" customHeight="1" x14ac:dyDescent="0.25">
      <c r="A2" s="73" t="s">
        <v>68</v>
      </c>
      <c r="B2" s="73"/>
    </row>
    <row r="3" spans="1:2" ht="15.75" customHeight="1" x14ac:dyDescent="0.25">
      <c r="A3" s="73" t="s">
        <v>69</v>
      </c>
      <c r="B3" s="73"/>
    </row>
    <row r="4" spans="1:2" ht="15.75" customHeight="1" x14ac:dyDescent="0.25">
      <c r="A4" s="74" t="s">
        <v>81</v>
      </c>
      <c r="B4" s="74"/>
    </row>
    <row r="5" spans="1:2" ht="15.75" customHeight="1" x14ac:dyDescent="0.25">
      <c r="A5" s="74" t="s">
        <v>71</v>
      </c>
      <c r="B5" s="74"/>
    </row>
    <row r="6" spans="1:2" ht="25.5" customHeight="1" x14ac:dyDescent="0.25">
      <c r="A6" s="58"/>
      <c r="B6" s="58"/>
    </row>
    <row r="7" spans="1:2" ht="15.75" customHeight="1" x14ac:dyDescent="0.25">
      <c r="A7" s="30" t="s">
        <v>37</v>
      </c>
      <c r="B7" s="40"/>
    </row>
    <row r="8" spans="1:2" ht="15.75" customHeight="1" x14ac:dyDescent="0.25">
      <c r="A8" s="31" t="s">
        <v>38</v>
      </c>
      <c r="B8" s="27">
        <v>73.56</v>
      </c>
    </row>
    <row r="9" spans="1:2" ht="15.75" customHeight="1" x14ac:dyDescent="0.25">
      <c r="A9" s="31" t="s">
        <v>39</v>
      </c>
      <c r="B9" s="27">
        <v>34.57</v>
      </c>
    </row>
    <row r="10" spans="1:2" ht="15.75" customHeight="1" x14ac:dyDescent="0.25">
      <c r="A10" s="31" t="s">
        <v>40</v>
      </c>
      <c r="B10" s="27">
        <v>47.7</v>
      </c>
    </row>
    <row r="11" spans="1:2" ht="15.75" customHeight="1" x14ac:dyDescent="0.25">
      <c r="A11" s="31" t="s">
        <v>41</v>
      </c>
      <c r="B11" s="27">
        <v>109.04</v>
      </c>
    </row>
    <row r="12" spans="1:2" ht="15.75" customHeight="1" x14ac:dyDescent="0.25">
      <c r="A12" s="30"/>
      <c r="B12" s="41">
        <f>SUM(B8:B11)</f>
        <v>264.87</v>
      </c>
    </row>
    <row r="13" spans="1:2" ht="15.75" customHeight="1" x14ac:dyDescent="0.25">
      <c r="A13" s="31"/>
      <c r="B13" s="42"/>
    </row>
    <row r="14" spans="1:2" ht="15.75" customHeight="1" x14ac:dyDescent="0.25">
      <c r="A14" s="32" t="s">
        <v>42</v>
      </c>
      <c r="B14" s="39">
        <v>0</v>
      </c>
    </row>
    <row r="15" spans="1:2" ht="15.75" customHeight="1" x14ac:dyDescent="0.25">
      <c r="A15" s="32" t="s">
        <v>43</v>
      </c>
      <c r="B15" s="39">
        <v>191.17</v>
      </c>
    </row>
    <row r="16" spans="1:2" ht="15.75" customHeight="1" x14ac:dyDescent="0.25">
      <c r="A16" s="32"/>
      <c r="B16" s="43"/>
    </row>
    <row r="17" spans="1:2" ht="15.75" customHeight="1" thickBot="1" x14ac:dyDescent="0.3">
      <c r="A17" s="33" t="s">
        <v>44</v>
      </c>
      <c r="B17" s="44">
        <f>+B12+B14+B15</f>
        <v>456.03999999999996</v>
      </c>
    </row>
    <row r="18" spans="1:2" ht="15.75" customHeight="1" x14ac:dyDescent="0.25">
      <c r="A18" s="34"/>
      <c r="B18" s="42"/>
    </row>
    <row r="19" spans="1:2" s="1" customFormat="1" ht="15.75" customHeight="1" x14ac:dyDescent="0.25">
      <c r="A19" s="35" t="s">
        <v>45</v>
      </c>
      <c r="B19" s="45">
        <v>0</v>
      </c>
    </row>
    <row r="20" spans="1:2" ht="15.75" customHeight="1" x14ac:dyDescent="0.25">
      <c r="A20" s="35" t="s">
        <v>46</v>
      </c>
      <c r="B20" s="45">
        <v>0</v>
      </c>
    </row>
    <row r="21" spans="1:2" ht="15.75" customHeight="1" x14ac:dyDescent="0.25">
      <c r="A21" s="30" t="s">
        <v>47</v>
      </c>
      <c r="B21" s="42"/>
    </row>
    <row r="22" spans="1:2" ht="15.75" customHeight="1" x14ac:dyDescent="0.25">
      <c r="A22" s="32" t="s">
        <v>48</v>
      </c>
      <c r="B22" s="27">
        <v>240.1</v>
      </c>
    </row>
    <row r="23" spans="1:2" ht="15.75" customHeight="1" x14ac:dyDescent="0.25">
      <c r="A23" s="32" t="s">
        <v>49</v>
      </c>
      <c r="B23" s="27">
        <v>1.92</v>
      </c>
    </row>
    <row r="24" spans="1:2" ht="15.75" customHeight="1" x14ac:dyDescent="0.25">
      <c r="A24" s="32" t="s">
        <v>50</v>
      </c>
      <c r="B24" s="27">
        <v>61.47</v>
      </c>
    </row>
    <row r="25" spans="1:2" ht="15.75" customHeight="1" x14ac:dyDescent="0.25">
      <c r="A25" s="32" t="s">
        <v>51</v>
      </c>
      <c r="B25" s="27">
        <v>1.25</v>
      </c>
    </row>
    <row r="26" spans="1:2" ht="15.75" customHeight="1" x14ac:dyDescent="0.25">
      <c r="A26" s="32" t="s">
        <v>52</v>
      </c>
      <c r="B26" s="27">
        <v>15.52</v>
      </c>
    </row>
    <row r="27" spans="1:2" ht="15.75" customHeight="1" x14ac:dyDescent="0.25">
      <c r="A27" s="32" t="s">
        <v>53</v>
      </c>
      <c r="B27" s="27">
        <v>23.32</v>
      </c>
    </row>
    <row r="28" spans="1:2" ht="15.75" customHeight="1" x14ac:dyDescent="0.25">
      <c r="A28" s="32"/>
      <c r="B28" s="41">
        <f>SUM(B19:B27)</f>
        <v>343.58</v>
      </c>
    </row>
    <row r="29" spans="1:2" ht="15.75" customHeight="1" x14ac:dyDescent="0.25">
      <c r="A29" s="32"/>
      <c r="B29" s="43"/>
    </row>
    <row r="30" spans="1:2" ht="15.75" customHeight="1" x14ac:dyDescent="0.25">
      <c r="A30" s="32" t="s">
        <v>54</v>
      </c>
      <c r="B30" s="27">
        <v>13.72</v>
      </c>
    </row>
    <row r="31" spans="1:2" ht="15.75" customHeight="1" x14ac:dyDescent="0.25">
      <c r="A31" s="32"/>
      <c r="B31" s="43"/>
    </row>
    <row r="32" spans="1:2" ht="15.75" customHeight="1" thickBot="1" x14ac:dyDescent="0.3">
      <c r="A32" s="33" t="s">
        <v>55</v>
      </c>
      <c r="B32" s="44">
        <f>+B30+B28</f>
        <v>357.3</v>
      </c>
    </row>
    <row r="33" spans="1:2" ht="15.75" customHeight="1" x14ac:dyDescent="0.25">
      <c r="A33" s="31"/>
      <c r="B33" s="42"/>
    </row>
    <row r="34" spans="1:2" ht="15.75" customHeight="1" x14ac:dyDescent="0.25">
      <c r="A34" s="36" t="s">
        <v>56</v>
      </c>
      <c r="B34" s="46">
        <f>+B17-B32</f>
        <v>98.739999999999952</v>
      </c>
    </row>
    <row r="35" spans="1:2" ht="15.75" customHeight="1" x14ac:dyDescent="0.25">
      <c r="A35" s="37"/>
      <c r="B35" s="42"/>
    </row>
    <row r="36" spans="1:2" ht="15.75" customHeight="1" x14ac:dyDescent="0.25">
      <c r="A36" s="29" t="s">
        <v>57</v>
      </c>
      <c r="B36" s="42"/>
    </row>
    <row r="37" spans="1:2" ht="15.75" customHeight="1" x14ac:dyDescent="0.25">
      <c r="A37" s="32" t="s">
        <v>58</v>
      </c>
      <c r="B37" s="27">
        <v>29.19</v>
      </c>
    </row>
    <row r="38" spans="1:2" ht="15.75" customHeight="1" x14ac:dyDescent="0.25">
      <c r="A38" s="57" t="s">
        <v>74</v>
      </c>
      <c r="B38" s="27">
        <v>0.08</v>
      </c>
    </row>
    <row r="39" spans="1:2" ht="15.75" customHeight="1" x14ac:dyDescent="0.25">
      <c r="A39" s="57"/>
      <c r="B39" s="42"/>
    </row>
    <row r="40" spans="1:2" s="1" customFormat="1" ht="15.75" customHeight="1" x14ac:dyDescent="0.25">
      <c r="A40" s="38" t="s">
        <v>43</v>
      </c>
      <c r="B40" s="45"/>
    </row>
    <row r="41" spans="1:2" s="1" customFormat="1" ht="15.75" customHeight="1" x14ac:dyDescent="0.25">
      <c r="A41" s="35" t="s">
        <v>59</v>
      </c>
      <c r="B41" s="27">
        <v>0</v>
      </c>
    </row>
    <row r="42" spans="1:2" ht="15.75" customHeight="1" x14ac:dyDescent="0.25">
      <c r="A42" s="30" t="s">
        <v>60</v>
      </c>
      <c r="B42" s="41">
        <f>+B37+B38+B41</f>
        <v>29.27</v>
      </c>
    </row>
    <row r="43" spans="1:2" ht="15.75" customHeight="1" x14ac:dyDescent="0.25">
      <c r="A43" s="37"/>
      <c r="B43" s="42"/>
    </row>
    <row r="44" spans="1:2" ht="15.75" customHeight="1" x14ac:dyDescent="0.25">
      <c r="A44" s="29" t="s">
        <v>61</v>
      </c>
      <c r="B44" s="42"/>
    </row>
    <row r="45" spans="1:2" ht="15.75" customHeight="1" x14ac:dyDescent="0.25">
      <c r="A45" s="32" t="s">
        <v>62</v>
      </c>
      <c r="B45" s="27">
        <v>0.16</v>
      </c>
    </row>
    <row r="46" spans="1:2" ht="15.75" customHeight="1" x14ac:dyDescent="0.25">
      <c r="A46" s="32" t="str">
        <f>+'[2]E.R. ACUMULADO'!B51</f>
        <v>GASTOS DE IMPUETOS IOF</v>
      </c>
      <c r="B46" s="27">
        <v>0.1</v>
      </c>
    </row>
    <row r="47" spans="1:2" ht="15.75" customHeight="1" x14ac:dyDescent="0.25">
      <c r="A47" s="32" t="s">
        <v>63</v>
      </c>
      <c r="B47" s="27">
        <v>0.56000000000000005</v>
      </c>
    </row>
    <row r="48" spans="1:2" ht="15.75" customHeight="1" x14ac:dyDescent="0.25">
      <c r="A48" s="32" t="s">
        <v>64</v>
      </c>
      <c r="B48" s="27">
        <v>0.85</v>
      </c>
    </row>
    <row r="49" spans="1:3" ht="15.75" customHeight="1" x14ac:dyDescent="0.25">
      <c r="A49" s="32" t="s">
        <v>65</v>
      </c>
      <c r="B49" s="27">
        <v>0</v>
      </c>
    </row>
    <row r="50" spans="1:3" ht="15.75" customHeight="1" x14ac:dyDescent="0.25">
      <c r="A50" s="37" t="s">
        <v>66</v>
      </c>
      <c r="B50" s="41">
        <f>SUM(B45:B49)</f>
        <v>1.67</v>
      </c>
    </row>
    <row r="51" spans="1:3" ht="15.75" customHeight="1" x14ac:dyDescent="0.25">
      <c r="A51" s="31"/>
      <c r="B51" s="47"/>
    </row>
    <row r="52" spans="1:3" ht="15.75" customHeight="1" thickBot="1" x14ac:dyDescent="0.3">
      <c r="A52" s="66" t="s">
        <v>72</v>
      </c>
      <c r="B52" s="67">
        <f>B34+B42-B50</f>
        <v>126.33999999999996</v>
      </c>
    </row>
    <row r="53" spans="1:3" ht="15.75" customHeight="1" thickTop="1" x14ac:dyDescent="0.25"/>
    <row r="54" spans="1:3" ht="15.75" customHeight="1" x14ac:dyDescent="0.25">
      <c r="A54" s="68" t="s">
        <v>78</v>
      </c>
      <c r="B54" s="68"/>
    </row>
    <row r="55" spans="1:3" ht="15.75" customHeight="1" x14ac:dyDescent="0.25">
      <c r="A55" s="59" t="s">
        <v>77</v>
      </c>
      <c r="B55" s="59" t="s">
        <v>79</v>
      </c>
      <c r="C55" s="65"/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2020-03-31T15:05:37Z</cp:lastPrinted>
  <dcterms:created xsi:type="dcterms:W3CDTF">2017-04-20T21:35:40Z</dcterms:created>
  <dcterms:modified xsi:type="dcterms:W3CDTF">2020-05-04T20:08:33Z</dcterms:modified>
</cp:coreProperties>
</file>