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8_{5057CB5C-FC00-47B6-974F-19A43132D2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  <sheet name="Estado de Resultados INTERN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7" i="2"/>
  <c r="O29" i="2" s="1"/>
  <c r="O60" i="2" l="1"/>
  <c r="O62" i="2" s="1"/>
  <c r="M110" i="1" l="1"/>
  <c r="M47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<sst xmlns="http://schemas.openxmlformats.org/spreadsheetml/2006/main" count="184" uniqueCount="160">
  <si>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</si>
  <si>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</si>
  <si>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</si>
  <si>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</si>
  <si>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</si>
  <si>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</si>
  <si>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</si>
  <si>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</si>
  <si>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</si>
  <si>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</si>
  <si>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</si>
  <si>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</si>
  <si>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</si>
  <si>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</si>
  <si>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</si>
  <si>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</si>
  <si>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</si>
  <si>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</si>
  <si>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</si>
  <si>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</si>
  <si>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</si>
  <si>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</si>
  <si>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</si>
  <si>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</si>
  <si>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</si>
  <si>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</si>
  <si>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</si>
  <si>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</si>
  <si>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</si>
  <si>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</si>
  <si>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</si>
  <si>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</si>
  <si>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</si>
  <si>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</si>
  <si>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</si>
  <si>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</si>
  <si>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</si>
  <si>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</si>
  <si>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</si>
  <si>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</si>
  <si>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</si>
  <si>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</si>
  <si>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</si>
  <si>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</si>
  <si>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</si>
  <si>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</si>
  <si>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</si>
  <si>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</si>
  <si>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</si>
  <si>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</si>
  <si>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</si>
  <si>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</si>
  <si>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</si>
  <si>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</si>
  <si>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</si>
  <si>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</si>
  <si>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</si>
  <si>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</si>
  <si>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</si>
  <si>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</si>
  <si>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</si>
  <si>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</si>
  <si>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</si>
  <si>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</si>
  <si>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</si>
  <si>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</si>
  <si>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</si>
  <si>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</si>
  <si>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</si>
  <si>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</si>
  <si>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</si>
  <si>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</si>
  <si>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</si>
  <si>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</si>
  <si>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</si>
  <si>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</si>
  <si>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</si>
  <si>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</si>
  <si>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</si>
  <si>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</si>
  <si>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</si>
  <si>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</si>
  <si>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</si>
  <si>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</si>
  <si>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</si>
  <si>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</si>
  <si>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</si>
  <si>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</si>
  <si>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</si>
  <si>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</si>
  <si>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</si>
  <si>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</si>
  <si>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</si>
  <si>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</si>
  <si>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</si>
  <si>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</si>
  <si>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</si>
  <si>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</si>
  <si>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</si>
  <si>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</si>
  <si>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</si>
  <si>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</si>
  <si>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</si>
  <si>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</si>
  <si>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</si>
  <si>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</si>
  <si>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</si>
  <si>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</si>
  <si>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</si>
  <si>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</si>
  <si>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</si>
  <si>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>BALANCE GENERAL AL 31  DE MARZO 2020</t>
  </si>
  <si>
    <t xml:space="preserve">     Edwin René López                                                    Efraín  Alexander Meléndez </t>
  </si>
  <si>
    <t xml:space="preserve">      Gerente de Finanzas                                                        Contador General</t>
  </si>
  <si>
    <t>ESTADO DE RESULTADOS  DEL 01 DE ENERO  AL 31 DE MARZO DE 2020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</si>
  <si>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</si>
  <si>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</si>
  <si>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</si>
  <si>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</si>
  <si>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</si>
  <si>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</si>
  <si>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</si>
  <si>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</si>
  <si>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</si>
  <si>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</si>
  <si>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</si>
  <si>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</si>
  <si>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</si>
  <si>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</si>
  <si>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</si>
  <si>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</si>
  <si>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</si>
  <si>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</si>
  <si>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</si>
  <si>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</si>
  <si>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</si>
  <si>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</si>
  <si>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</si>
  <si>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</si>
  <si>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</si>
  <si>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</si>
  <si>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</si>
  <si>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</si>
  <si>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</si>
  <si>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</si>
  <si>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</si>
  <si>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</si>
  <si>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</si>
  <si>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</si>
  <si>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</si>
  <si>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</si>
  <si>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</si>
  <si>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</si>
  <si>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</si>
  <si>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</si>
  <si>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</si>
  <si>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</si>
  <si>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</si>
  <si>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Edwin René López                                                     Efraín  Alexander Meléndez </t>
  </si>
  <si>
    <t xml:space="preserve">  Gerente de Finanzas 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</si>
</sst>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tabSelected="1" workbookViewId="0">
      <selection activeCell="O16" sqref="O16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111255.5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28980.7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3800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3800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78474.8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3397.3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75793.3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2959.8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-3675.6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2339.6999999999998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568.9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20.3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1601.6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228.1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46.6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130.9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30.6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20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-79.2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350.19999999999987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286.89999999999986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1305.9000000000001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283.60000000000002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360.1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2.4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-1712.2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63.3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63.3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113945.4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25363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12902.4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12460.6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93433.8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78223.8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2213.8000000000002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11106.8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49924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14107.9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871.3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9042.2000000000007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9042.2000000000007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1154.7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5013.1000000000004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4146.5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3419.6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16.3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294.2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1081.5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122.2</v>
      </c>
      <c r="M86" s="16"/>
      <c r="N86" s="16"/>
      <c r="O86" s="16"/>
    </row>
    <row r="87" spans="1:15" ht="15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139.4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1766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99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61.2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6.7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23.1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8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228.4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399.5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97580.3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16365.1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13000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1718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1718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29.2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485.1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1132.8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1034.2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98.6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16365.1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113945.40000000001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25363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12902.4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12460.6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112</v>
      </c>
      <c r="K128" s="11"/>
      <c r="L128" s="11"/>
      <c r="M128" s="11"/>
      <c r="N128" s="11"/>
      <c r="O128" s="11"/>
    </row>
    <row r="129" spans="1:15" x14ac:dyDescent="0.25">
      <c r="A129" s="9" t="s">
        <v>113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sheetProtection sheet="1" formatCells="0" formatColumns="0" formatRows="0" insertColumns="0" insertRows="0" insertHyperlinks="0" deleteColumns="0" deleteRows="0" sort="0" autoFilter="0" pivotTables="0"/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A8F3D-F1C5-4C2E-8E1C-61F3C88F2590}">
  <dimension ref="A1:S77"/>
  <sheetViews>
    <sheetView showGridLines="0" topLeftCell="A30" zoomScaleNormal="100" workbookViewId="0">
      <selection activeCell="M47" sqref="M47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1" t="s">
        <v>115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9" ht="15" customHeight="1" x14ac:dyDescent="0.25">
      <c r="A7" s="21" t="s">
        <v>116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7"/>
      <c r="M7" s="29"/>
      <c r="N7" s="29"/>
      <c r="O7" s="32">
        <f>SUM(N8:N11)</f>
        <v>4491.4000000000005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4263.1000000000004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42.4</v>
      </c>
      <c r="O9" s="34"/>
    </row>
    <row r="10" spans="1:19" ht="15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0.8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185.1</v>
      </c>
      <c r="O11" s="34"/>
    </row>
    <row r="12" spans="1:19" ht="15" customHeight="1" x14ac:dyDescent="0.25">
      <c r="A12" s="21" t="s">
        <v>121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7"/>
      <c r="M12" s="29"/>
      <c r="N12" s="29"/>
      <c r="O12" s="32">
        <f>SUM(N13:N16)</f>
        <v>123.7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123.7</v>
      </c>
      <c r="O16" s="34"/>
    </row>
    <row r="17" spans="1:16" ht="15" customHeight="1" x14ac:dyDescent="0.25">
      <c r="A17" s="21" t="s">
        <v>125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7"/>
      <c r="M17" s="29"/>
      <c r="N17" s="29"/>
      <c r="O17" s="32">
        <f>SUM(N18:N29)</f>
        <v>103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99.1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hidden="1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0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3.9</v>
      </c>
      <c r="O28" s="34"/>
    </row>
    <row r="29" spans="1:16" ht="20.25" customHeight="1" thickBot="1" x14ac:dyDescent="0.3">
      <c r="A29" s="21" t="s">
        <v>133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7"/>
      <c r="M29" s="29"/>
      <c r="N29" s="29"/>
      <c r="O29" s="37">
        <f>SUM(O7+O12+O17)</f>
        <v>4718.1000000000004</v>
      </c>
    </row>
    <row r="30" spans="1:16" ht="15.75" thickTop="1" x14ac:dyDescent="0.25">
      <c r="O30" s="34"/>
    </row>
    <row r="31" spans="1:16" ht="15" customHeight="1" x14ac:dyDescent="0.25">
      <c r="A31" s="21" t="s">
        <v>134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O31" s="34"/>
    </row>
    <row r="32" spans="1:16" ht="15" customHeight="1" x14ac:dyDescent="0.25">
      <c r="A32" s="21" t="s">
        <v>135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7"/>
      <c r="M32" s="29"/>
      <c r="N32" s="29"/>
      <c r="O32" s="32">
        <f>SUM(N33:N36)</f>
        <v>1928.8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1116.7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807.5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4.5999999999999996</v>
      </c>
      <c r="O35" s="34"/>
    </row>
    <row r="36" spans="1:16" ht="15" customHeight="1" x14ac:dyDescent="0.25">
      <c r="A36" s="21" t="s">
        <v>139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7"/>
      <c r="M36" s="29"/>
      <c r="N36" s="29"/>
      <c r="O36" s="32">
        <f>SUM(N37:N43)</f>
        <v>15.9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15.9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1" t="s">
        <v>143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7"/>
      <c r="M43" s="29"/>
      <c r="N43" s="29"/>
      <c r="O43" s="32">
        <f>SUM(N44:N47)</f>
        <v>2036.7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1242.3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725.1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69.3</v>
      </c>
      <c r="O46" s="34"/>
    </row>
    <row r="47" spans="1:16" ht="15" customHeight="1" x14ac:dyDescent="0.25">
      <c r="A47" s="21" t="s">
        <v>147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7"/>
      <c r="M47" s="29"/>
      <c r="N47" s="29"/>
      <c r="O47" s="32">
        <f>SUM(N48:N55)</f>
        <v>5.3</v>
      </c>
      <c r="P47" s="27"/>
    </row>
    <row r="48" spans="1:16" ht="15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2.1</v>
      </c>
      <c r="O48" s="34"/>
    </row>
    <row r="49" spans="1:16" ht="15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0.4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2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0.8</v>
      </c>
      <c r="O54" s="34"/>
    </row>
    <row r="55" spans="1:16" ht="15" customHeight="1" x14ac:dyDescent="0.25">
      <c r="A55" s="21" t="s">
        <v>153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7"/>
      <c r="M55" s="29"/>
      <c r="N55" s="29"/>
      <c r="O55" s="32">
        <f>SUM(N56:N58)</f>
        <v>246.29999999999998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214.7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31.6</v>
      </c>
      <c r="O57" s="34"/>
    </row>
    <row r="58" spans="1:16" ht="15" customHeight="1" x14ac:dyDescent="0.25">
      <c r="A58" s="21" t="s">
        <v>155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7"/>
      <c r="M58" s="29"/>
      <c r="N58" s="29"/>
      <c r="O58" s="39">
        <f>SUM(O32+O36+O43+O47+O55)</f>
        <v>4233</v>
      </c>
    </row>
    <row r="59" spans="1:16" x14ac:dyDescent="0.25">
      <c r="O59" s="34"/>
    </row>
    <row r="60" spans="1:16" ht="18" customHeight="1" thickBot="1" x14ac:dyDescent="0.3">
      <c r="A60" s="21" t="s">
        <v>156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7"/>
      <c r="M60" s="29"/>
      <c r="N60" s="29"/>
      <c r="O60" s="37">
        <f>SUM(O7+O12+O17-O32-O36-O43-O47-O55)</f>
        <v>485.10000000000014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1" t="s">
        <v>157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M62" s="11"/>
      <c r="N62" s="11"/>
      <c r="O62" s="41">
        <f>+O60-O61</f>
        <v>485.10000000000014</v>
      </c>
    </row>
    <row r="63" spans="1:16" s="10" customFormat="1" ht="15.75" hidden="1" thickTop="1" x14ac:dyDescent="0.25">
      <c r="M63" s="11"/>
      <c r="N63" s="11"/>
      <c r="O63" s="11"/>
    </row>
    <row r="64" spans="1:16" s="10" customFormat="1" ht="37.5" customHeight="1" thickTop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sheetProtection algorithmName="SHA-512" hashValue="31vPQpSbLu8OE/2pEBfAZG3u8zlF3WDWo3wCw2SD8qweQcyHOvST6EwrF8feZwwMOEFqCUfy/vRtXu+RFd9xcQ==" saltValue="cC1odc0y/WfguBtq71OD6Q==" spinCount="100000" sheet="1" formatCells="0" formatColumns="0" formatRows="0" insertColumns="0" insertRows="0" insertHyperlinks="0" deleteColumns="0" deleteRows="0" sort="0" autoFilter="0" pivotTables="0"/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2020-04-07T22:36:38Z</cp:lastPrinted>
  <dcterms:created xsi:type="dcterms:W3CDTF">2011-03-04T20:56:38Z</dcterms:created>
  <dcterms:modified xsi:type="dcterms:W3CDTF">2020-04-30T00:51:07Z</dcterms:modified>
</cp:coreProperties>
</file>