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GOMEZ\Desktop\Normatividad\003 Matriz de cumplimiento\303 Estados financieros\"/>
    </mc:Choice>
  </mc:AlternateContent>
  <xr:revisionPtr revIDLastSave="0" documentId="13_ncr:1_{EE9BEA45-5E31-4AF6-A90C-A32346972B62}" xr6:coauthVersionLast="44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E34" i="2" l="1"/>
  <c r="E31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3" i="4" l="1"/>
  <c r="D17" i="4"/>
  <c r="D8" i="4"/>
  <c r="D21" i="4" l="1"/>
  <c r="D28" i="4" s="1"/>
  <c r="D31" i="4" s="1"/>
  <c r="D34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21" i="2" l="1"/>
  <c r="E39" i="2" s="1"/>
</calcChain>
</file>

<file path=xl/sharedStrings.xml><?xml version="1.0" encoding="utf-8"?>
<sst xmlns="http://schemas.openxmlformats.org/spreadsheetml/2006/main" count="10090" uniqueCount="3862">
  <si>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</si>
  <si>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</si>
  <si>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</si>
  <si>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</si>
  <si>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</si>
  <si>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</si>
  <si>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</si>
  <si>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</si>
  <si>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</si>
  <si>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</si>
  <si>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</si>
  <si>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</si>
  <si>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</si>
  <si>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</si>
  <si>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</si>
  <si>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</si>
  <si>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</si>
  <si>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</si>
  <si>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</si>
  <si>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</si>
  <si>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</si>
  <si>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</si>
  <si>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</si>
  <si>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</si>
  <si>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</si>
  <si>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</si>
  <si>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</si>
  <si>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</si>
  <si>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</si>
  <si>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</si>
  <si>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</si>
  <si>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</si>
  <si>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</si>
  <si>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</si>
  <si>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</si>
  <si>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</si>
  <si>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</si>
  <si>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</si>
  <si>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</si>
  <si>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</si>
  <si>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</si>
  <si>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</si>
  <si>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</si>
  <si>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</si>
  <si>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</si>
  <si>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</si>
  <si>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</si>
  <si>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</si>
  <si>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</si>
  <si>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</si>
  <si>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</si>
  <si>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</si>
  <si>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</si>
  <si>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</si>
  <si>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</si>
  <si>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</si>
  <si>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</si>
  <si>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</si>
  <si>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</si>
  <si>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</si>
  <si>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</si>
  <si>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</si>
  <si>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</si>
  <si>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</si>
  <si>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</si>
  <si>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</si>
  <si>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</si>
  <si>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</si>
  <si>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</si>
  <si>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</si>
  <si>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</si>
  <si>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</si>
  <si>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</si>
  <si>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</si>
  <si>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</si>
  <si>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</si>
  <si>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</si>
  <si>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</si>
  <si>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</si>
  <si>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</si>
  <si>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</si>
  <si>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</si>
  <si>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</si>
  <si>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</si>
  <si>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</si>
  <si>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</si>
  <si>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</si>
  <si>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</si>
  <si>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</si>
  <si>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</si>
  <si>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</si>
  <si>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</si>
  <si>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</si>
  <si>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</si>
  <si>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</si>
  <si>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</si>
  <si>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</si>
  <si>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</si>
  <si>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</si>
  <si>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</si>
  <si>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</si>
  <si>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</si>
  <si>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</si>
  <si>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</si>
  <si>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</si>
  <si>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</si>
  <si>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</si>
  <si>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</si>
  <si>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</si>
  <si>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</si>
  <si>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</si>
  <si>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</si>
  <si>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</si>
  <si>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</si>
  <si>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</si>
  <si>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</si>
  <si>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</si>
  <si>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</si>
  <si>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</si>
  <si>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</si>
  <si>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</si>
  <si>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</si>
  <si>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</si>
  <si>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</si>
  <si>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</si>
  <si>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</si>
  <si>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</si>
  <si>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</si>
  <si>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</si>
  <si>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</si>
  <si>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</si>
  <si>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</si>
  <si>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</si>
  <si>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</si>
  <si>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</si>
  <si>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</si>
  <si>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</si>
  <si>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</si>
  <si>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</si>
  <si>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</si>
  <si>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</si>
  <si>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</si>
  <si>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</si>
  <si>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</si>
  <si>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</si>
  <si>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</si>
  <si>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</si>
  <si>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</si>
  <si>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</si>
  <si>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</si>
  <si>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</si>
  <si>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</si>
  <si>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</si>
  <si>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</si>
  <si>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</si>
  <si>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</si>
  <si>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</si>
  <si>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</si>
  <si>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</si>
  <si>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</si>
  <si>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</si>
  <si>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</si>
  <si>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</si>
  <si>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</si>
  <si>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</si>
  <si>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</si>
  <si>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</si>
  <si>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</si>
  <si>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</si>
  <si>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</si>
  <si>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</si>
  <si>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</si>
  <si>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</si>
  <si>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</si>
  <si>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</si>
  <si>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</si>
  <si>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</si>
  <si>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</si>
  <si>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</si>
  <si>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</si>
  <si>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</si>
  <si>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</si>
  <si>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</si>
  <si>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</si>
  <si>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</si>
  <si>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</si>
  <si>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</si>
  <si>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</si>
  <si>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</si>
  <si>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</si>
  <si>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</si>
  <si>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</si>
  <si>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</si>
  <si>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</si>
  <si>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</si>
  <si>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</si>
  <si>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</si>
  <si>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</si>
  <si>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</si>
  <si>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</si>
  <si>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</si>
  <si>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</si>
  <si>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</si>
  <si>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</si>
  <si>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</si>
  <si>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</si>
  <si>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</si>
  <si>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</si>
  <si>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</si>
  <si>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</si>
  <si>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</si>
  <si>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</si>
  <si>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</si>
  <si>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</si>
  <si>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</si>
  <si>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</si>
  <si>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</si>
  <si>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</si>
  <si>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</si>
  <si>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</si>
  <si>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</si>
  <si>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</si>
  <si>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</si>
  <si>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</si>
  <si>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</si>
  <si>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</si>
  <si>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</si>
  <si>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</si>
  <si>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</si>
  <si>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</si>
  <si>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</si>
  <si>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</si>
  <si>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</si>
  <si>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</si>
  <si>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</si>
  <si>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</si>
  <si>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</si>
  <si>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</si>
  <si>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</si>
  <si>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</si>
  <si>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</si>
  <si>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</si>
  <si>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</si>
  <si>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</si>
  <si>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</si>
  <si>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</si>
  <si>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</si>
  <si>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</si>
  <si>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</si>
  <si>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</si>
  <si>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</si>
  <si>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</si>
  <si>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</si>
  <si>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</si>
  <si>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</si>
  <si>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</si>
  <si>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</si>
  <si>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</si>
  <si>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</si>
  <si>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</si>
  <si>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</si>
  <si>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</si>
  <si>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</si>
  <si>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</si>
  <si>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</si>
  <si>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</si>
  <si>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</si>
  <si>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</si>
  <si>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</si>
  <si>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</si>
  <si>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</si>
  <si>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</si>
  <si>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</si>
  <si>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</si>
  <si>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</si>
  <si>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</si>
  <si>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</si>
  <si>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</si>
  <si>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</si>
  <si>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</si>
  <si>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</si>
  <si>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</si>
  <si>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</si>
  <si>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</si>
  <si>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</si>
  <si>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</si>
  <si>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</si>
  <si>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</si>
  <si>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</si>
  <si>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</si>
  <si>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</si>
  <si>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</si>
  <si>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</si>
  <si>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</si>
  <si>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</si>
  <si>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</si>
  <si>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</si>
  <si>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</si>
  <si>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</si>
  <si>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</si>
  <si>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</si>
  <si>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</si>
  <si>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</si>
  <si>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</si>
  <si>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</si>
  <si>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</si>
  <si>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</si>
  <si>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</si>
  <si>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</si>
  <si>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</si>
  <si>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</si>
  <si>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</si>
  <si>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</si>
  <si>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</si>
  <si>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</si>
  <si>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</si>
  <si>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</si>
  <si>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</si>
  <si>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</si>
  <si>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</si>
  <si>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</si>
  <si>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</si>
  <si>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</si>
  <si>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</si>
  <si>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</si>
  <si>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</si>
  <si>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</si>
  <si>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</si>
  <si>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</si>
  <si>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</si>
  <si>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</si>
  <si>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</si>
  <si>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</si>
  <si>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</si>
  <si>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</si>
  <si>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</si>
  <si>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</si>
  <si>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</si>
  <si>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</si>
  <si>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</si>
  <si>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</si>
  <si>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</si>
  <si>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</si>
  <si>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</si>
  <si>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</si>
  <si>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</si>
  <si>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</si>
  <si>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</si>
  <si>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</si>
  <si>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</si>
  <si>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</si>
  <si>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</si>
  <si>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</si>
  <si>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</si>
  <si>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</si>
  <si>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</si>
  <si>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</si>
  <si>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</si>
  <si>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</si>
  <si>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</si>
  <si>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</si>
  <si>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</si>
  <si>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</si>
  <si>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</si>
  <si>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</si>
  <si>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</si>
  <si>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</si>
  <si>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</si>
  <si>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</si>
  <si>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</si>
  <si>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</si>
  <si>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</si>
  <si>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</si>
  <si>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</si>
  <si>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</si>
  <si>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</si>
  <si>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</si>
  <si>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</si>
  <si>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</si>
  <si>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</si>
  <si>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</si>
  <si>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</si>
  <si>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</si>
  <si>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</si>
  <si>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</si>
  <si>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</si>
  <si>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</si>
  <si>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</si>
  <si>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</si>
  <si>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</si>
  <si>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</si>
  <si>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</si>
  <si>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</si>
  <si>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</si>
  <si>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</si>
  <si>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</si>
  <si>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</si>
  <si>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</si>
  <si>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</si>
  <si>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</si>
  <si>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</si>
  <si>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</si>
  <si>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</si>
  <si>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</si>
  <si>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</si>
  <si>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</si>
  <si>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</si>
  <si>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</si>
  <si>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</si>
  <si>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</si>
  <si>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</si>
  <si>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</si>
  <si>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</si>
  <si>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</si>
  <si>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</si>
  <si>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</si>
  <si>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</si>
  <si>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</si>
  <si>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</si>
  <si>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</si>
  <si>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</si>
  <si>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</si>
  <si>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</si>
  <si>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</si>
  <si>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</si>
  <si>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</si>
  <si>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</si>
  <si>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</si>
  <si>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</si>
  <si>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</si>
  <si>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</si>
  <si>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</si>
  <si>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</si>
  <si>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</si>
  <si>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</si>
  <si>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</si>
  <si>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</si>
  <si>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</si>
  <si>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</si>
  <si>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</si>
  <si>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</si>
  <si>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</si>
  <si>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</si>
  <si>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</si>
  <si>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</si>
  <si>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</si>
  <si>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</si>
  <si>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</si>
  <si>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</si>
  <si>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</si>
  <si>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</si>
  <si>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</si>
  <si>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</si>
  <si>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</si>
  <si>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</si>
  <si>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</si>
  <si>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</si>
  <si>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</si>
  <si>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</si>
  <si>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</si>
  <si>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</si>
  <si>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</si>
  <si>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</si>
  <si>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</si>
  <si>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</si>
  <si>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</si>
  <si>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</si>
  <si>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</si>
  <si>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</si>
  <si>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</si>
  <si>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</si>
  <si>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</si>
  <si>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</si>
  <si>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</si>
  <si>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</si>
  <si>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</si>
  <si>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</si>
  <si>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</si>
  <si>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</si>
  <si>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</si>
  <si>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</si>
  <si>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</si>
  <si>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</si>
  <si>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</si>
  <si>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</si>
  <si>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</si>
  <si>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</si>
  <si>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</si>
  <si>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</si>
  <si>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</si>
  <si>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</si>
  <si>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</si>
  <si>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</si>
  <si>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</si>
  <si>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</si>
  <si>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</si>
  <si>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</si>
  <si>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</si>
  <si>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</si>
  <si>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</si>
  <si>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</si>
  <si>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</si>
  <si>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</si>
  <si>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</si>
  <si>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</si>
  <si>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</si>
  <si>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</si>
  <si>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</si>
  <si>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</si>
  <si>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</si>
  <si>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</si>
  <si>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</si>
  <si>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</si>
  <si>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</si>
  <si>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</si>
  <si>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</si>
  <si>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</si>
  <si>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</si>
  <si>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</si>
  <si>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</si>
  <si>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</si>
  <si>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</si>
  <si>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</si>
  <si>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</si>
  <si>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</si>
  <si>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</si>
  <si>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</si>
  <si>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</si>
  <si>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</si>
  <si>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</si>
  <si>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</si>
  <si>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</si>
  <si>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</si>
  <si>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</si>
  <si>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</si>
  <si>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</si>
  <si>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</si>
  <si>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</si>
  <si>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</si>
  <si>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</si>
  <si>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</si>
  <si>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</si>
  <si>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</si>
  <si>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</si>
  <si>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</si>
  <si>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</si>
  <si>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</si>
  <si>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</si>
  <si>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</si>
  <si>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</si>
  <si>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</si>
  <si>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</si>
  <si>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</si>
  <si>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</si>
  <si>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</si>
  <si>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</si>
  <si>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</si>
  <si>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</si>
  <si>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</si>
  <si>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</si>
  <si>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</si>
  <si>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</si>
  <si>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</si>
  <si>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</si>
  <si>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</si>
  <si>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</si>
  <si>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</si>
  <si>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</si>
  <si>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</si>
  <si>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</si>
  <si>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</si>
  <si>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</si>
  <si>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</si>
  <si>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</si>
  <si>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</si>
  <si>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</si>
  <si>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</si>
  <si>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</si>
  <si>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</si>
  <si>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</si>
  <si>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</si>
  <si>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</si>
  <si>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</si>
  <si>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</si>
  <si>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</si>
  <si>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</si>
  <si>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</si>
  <si>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</si>
  <si>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</si>
  <si>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</si>
  <si>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</si>
  <si>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</si>
  <si>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</si>
  <si>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</si>
  <si>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</si>
  <si>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</si>
  <si>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</si>
  <si>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</si>
  <si>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</si>
  <si>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</si>
  <si>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</si>
  <si>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</si>
  <si>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</si>
  <si>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</si>
  <si>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</si>
  <si>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</si>
  <si>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</si>
  <si>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</si>
  <si>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</si>
  <si>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</si>
  <si>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</si>
  <si>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</si>
  <si>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</si>
  <si>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</si>
  <si>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</si>
  <si>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</si>
  <si>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</si>
  <si>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</si>
  <si>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</si>
  <si>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</si>
  <si>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</si>
  <si>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</si>
  <si>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</si>
  <si>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</si>
  <si>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</si>
  <si>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</si>
  <si>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</si>
  <si>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</si>
  <si>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</si>
  <si>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</si>
  <si>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</si>
  <si>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</si>
  <si>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</si>
  <si>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</si>
  <si>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</si>
  <si>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</si>
  <si>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</si>
  <si>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</si>
  <si>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</si>
  <si>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</si>
  <si>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</si>
  <si>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</si>
  <si>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</si>
  <si>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</si>
  <si>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</si>
  <si>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</si>
  <si>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</si>
  <si>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</si>
  <si>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</si>
  <si>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</si>
  <si>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</si>
  <si>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</si>
  <si>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</si>
  <si>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</si>
  <si>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</si>
  <si>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</si>
  <si>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</si>
  <si>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</si>
  <si>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</si>
  <si>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</si>
  <si>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</si>
  <si>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</si>
  <si>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</si>
  <si>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</si>
  <si>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</si>
  <si>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</si>
  <si>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</si>
  <si>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</si>
  <si>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</si>
  <si>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</si>
  <si>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</si>
  <si>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</si>
  <si>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</si>
  <si>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</si>
  <si>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</si>
  <si>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</si>
  <si>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</si>
  <si>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</si>
  <si>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</si>
  <si>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</si>
  <si>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</si>
  <si>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</si>
  <si>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</si>
  <si>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</si>
  <si>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</si>
  <si>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</si>
  <si>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</si>
  <si>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</si>
  <si>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</si>
  <si>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</si>
  <si>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</si>
  <si>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</si>
  <si>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</si>
  <si>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</si>
  <si>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</si>
  <si>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</si>
  <si>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</si>
  <si>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</si>
  <si>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</si>
  <si>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</si>
  <si>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</si>
  <si>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</si>
  <si>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</si>
  <si>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</si>
  <si>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</si>
  <si>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</si>
  <si>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</si>
  <si>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</si>
  <si>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</si>
  <si>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</si>
  <si>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</si>
  <si>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</si>
  <si>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</si>
  <si>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</si>
  <si>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</si>
  <si>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</si>
  <si>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</si>
  <si>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</si>
  <si>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</si>
  <si>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</si>
  <si>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</si>
  <si>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</si>
  <si>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</si>
  <si>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</si>
  <si>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</si>
  <si>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</si>
  <si>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</si>
  <si>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</si>
  <si>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</si>
  <si>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</si>
  <si>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</si>
  <si>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</si>
  <si>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</si>
  <si>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</si>
  <si>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</si>
  <si>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</si>
  <si>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</si>
  <si>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</si>
  <si>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</si>
  <si>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</si>
  <si>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</si>
  <si>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</si>
  <si>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</si>
  <si>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</si>
  <si>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</si>
  <si>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</si>
  <si>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</si>
  <si>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</si>
  <si>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</si>
  <si>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</si>
  <si>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</si>
  <si>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</si>
  <si>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</si>
  <si>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</si>
  <si>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</si>
  <si>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</si>
  <si>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</si>
  <si>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</si>
  <si>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</si>
  <si>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</si>
  <si>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</si>
  <si>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</si>
  <si>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</si>
  <si>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</si>
  <si>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</si>
  <si>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</si>
  <si>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</si>
  <si>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</si>
  <si>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</si>
  <si>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</si>
  <si>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</si>
  <si>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</si>
  <si>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</si>
  <si>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</si>
  <si>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</si>
  <si>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</si>
  <si>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</si>
  <si>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</si>
  <si>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</si>
  <si>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</si>
  <si>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</si>
  <si>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</si>
  <si>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</si>
  <si>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</si>
  <si>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</si>
  <si>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</si>
  <si>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</si>
  <si>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</si>
  <si>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</si>
  <si>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</si>
  <si>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</si>
  <si>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</si>
  <si>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</si>
  <si>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</si>
  <si>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</si>
  <si>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</si>
  <si>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</si>
  <si>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</si>
  <si>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</si>
  <si>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</si>
  <si>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</si>
  <si>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</si>
  <si>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</si>
  <si>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</si>
  <si>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</si>
  <si>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</si>
  <si>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</si>
  <si>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</si>
  <si>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</si>
  <si>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</si>
  <si>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</si>
  <si>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</si>
  <si>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</si>
  <si>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</si>
  <si>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</si>
  <si>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</si>
  <si>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</si>
  <si>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</si>
  <si>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</si>
  <si>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</si>
  <si>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</si>
  <si>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</si>
  <si>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</si>
  <si>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</si>
  <si>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</si>
  <si>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</si>
  <si>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</si>
  <si>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</si>
  <si>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</si>
  <si>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</si>
  <si>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</si>
  <si>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</si>
  <si>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</si>
  <si>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</si>
  <si>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</si>
  <si>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</si>
  <si>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</si>
  <si>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</si>
  <si>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</si>
  <si>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</si>
  <si>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</si>
  <si>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</si>
  <si>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</si>
  <si>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</si>
  <si>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</si>
  <si>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</si>
  <si>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</si>
  <si>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</si>
  <si>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</si>
  <si>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</si>
  <si>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</si>
  <si>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</si>
  <si>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</si>
  <si>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</si>
  <si>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</si>
  <si>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</si>
  <si>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</si>
  <si>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</si>
  <si>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</si>
  <si>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</si>
  <si>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</si>
  <si>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</si>
  <si>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</si>
  <si>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</si>
  <si>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</si>
  <si>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</si>
  <si>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</si>
  <si>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</si>
  <si>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</si>
  <si>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</si>
  <si>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</si>
  <si>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</si>
  <si>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</si>
  <si>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</si>
  <si>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</si>
  <si>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</si>
  <si>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</si>
  <si>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</si>
  <si>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</si>
  <si>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</si>
  <si>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</si>
  <si>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</si>
  <si>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</si>
  <si>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</si>
  <si>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</si>
  <si>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</si>
  <si>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</si>
  <si>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</si>
  <si>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</si>
  <si>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</si>
  <si>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</si>
  <si>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</si>
  <si>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</si>
  <si>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</si>
  <si>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</si>
  <si>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</si>
  <si>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</si>
  <si>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</si>
  <si>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</si>
  <si>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</si>
  <si>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</si>
  <si>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</si>
  <si>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</si>
  <si>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</si>
  <si>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</si>
  <si>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</si>
  <si>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</si>
  <si>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</si>
  <si>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</si>
  <si>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</si>
  <si>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</si>
  <si>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</si>
  <si>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</si>
  <si>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</si>
  <si>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</si>
  <si>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</si>
  <si>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</si>
  <si>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</si>
  <si>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</si>
  <si>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</si>
  <si>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</si>
  <si>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</si>
  <si>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</si>
  <si>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</si>
  <si>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</si>
  <si>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</si>
  <si>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</si>
  <si>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</si>
  <si>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</si>
  <si>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</si>
  <si>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</si>
  <si>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</si>
  <si>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</si>
  <si>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</si>
  <si>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</si>
  <si>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</si>
  <si>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</si>
  <si>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</si>
  <si>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</si>
  <si>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</si>
  <si>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</si>
  <si>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</si>
  <si>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</si>
  <si>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</si>
  <si>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</si>
  <si>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</si>
  <si>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</si>
  <si>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</si>
  <si>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</si>
  <si>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</si>
  <si>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</si>
  <si>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</si>
  <si>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</si>
  <si>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</si>
  <si>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</si>
  <si>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</si>
  <si>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</si>
  <si>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</si>
  <si>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</si>
  <si>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</si>
  <si>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</si>
  <si>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</si>
  <si>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</si>
  <si>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</si>
  <si>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</si>
  <si>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</si>
  <si>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</si>
  <si>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</si>
  <si>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</si>
  <si>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</si>
  <si>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</si>
  <si>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</si>
  <si>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</si>
  <si>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</si>
  <si>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</si>
  <si>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</si>
  <si>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</si>
  <si>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</si>
  <si>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</si>
  <si>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</si>
  <si>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</si>
  <si>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</si>
  <si>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</si>
  <si>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</si>
  <si>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</si>
  <si>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</si>
  <si>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</si>
  <si>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</si>
  <si>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</si>
  <si>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</si>
  <si>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</si>
  <si>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</si>
  <si>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</si>
  <si>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</si>
  <si>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</si>
  <si>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</si>
  <si>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</si>
  <si>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</si>
  <si>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</si>
  <si>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</si>
  <si>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</si>
  <si>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</si>
  <si>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</si>
  <si>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</si>
  <si>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</si>
  <si>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</si>
  <si>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</si>
  <si>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</si>
  <si>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</si>
  <si>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</si>
  <si>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</si>
  <si>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</si>
  <si>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</si>
  <si>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</si>
  <si>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</si>
  <si>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</si>
  <si>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</si>
  <si>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</si>
  <si>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</si>
  <si>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</si>
  <si>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</si>
  <si>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</si>
  <si>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</si>
  <si>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</si>
  <si>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</si>
  <si>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</si>
  <si>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</si>
  <si>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</si>
  <si>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</si>
  <si>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</si>
  <si>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</si>
  <si>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</si>
  <si>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</si>
  <si>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</si>
  <si>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</si>
  <si>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</si>
  <si>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</si>
  <si>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</si>
  <si>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</si>
  <si>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</si>
  <si>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</si>
  <si>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</si>
  <si>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</si>
  <si>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</si>
  <si>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</si>
  <si>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</si>
  <si>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</si>
  <si>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</si>
  <si>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</si>
  <si>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</si>
  <si>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</si>
  <si>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</si>
  <si>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</si>
  <si>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</si>
  <si>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</si>
  <si>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</si>
  <si>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</si>
  <si>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</si>
  <si>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</si>
  <si>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</si>
  <si>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</si>
  <si>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</si>
  <si>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</si>
  <si>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</si>
  <si>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</si>
  <si>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</si>
  <si>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</si>
  <si>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</si>
  <si>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</si>
  <si>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</si>
  <si>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</si>
  <si>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</si>
  <si>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</si>
  <si>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</si>
  <si>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</si>
  <si>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</si>
  <si>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</si>
  <si>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</si>
  <si>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</si>
  <si>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</si>
  <si>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</si>
  <si>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</si>
  <si>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</si>
  <si>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</si>
  <si>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</si>
  <si>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</si>
  <si>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</si>
  <si>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</si>
  <si>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</si>
  <si>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</si>
  <si>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</si>
  <si>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</si>
  <si>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</si>
  <si>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</si>
  <si>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</si>
  <si>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</si>
  <si>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</si>
  <si>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</si>
  <si>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</si>
  <si>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</si>
  <si>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</si>
  <si>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</si>
  <si>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</si>
  <si>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</si>
  <si>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</si>
  <si>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</si>
  <si>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</si>
  <si>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</si>
  <si>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</si>
  <si>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</si>
  <si>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</si>
  <si>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</si>
  <si>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</si>
  <si>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</si>
  <si>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</si>
  <si>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</si>
  <si>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</si>
  <si>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</si>
  <si>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</si>
  <si>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</si>
  <si>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</si>
  <si>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</si>
  <si>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</si>
  <si>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</si>
  <si>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</si>
  <si>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</si>
  <si>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</si>
  <si>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</si>
  <si>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</si>
  <si>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</si>
  <si>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</si>
  <si>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</si>
  <si>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</si>
  <si>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</si>
  <si>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</si>
  <si>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</si>
  <si>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</si>
  <si>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</si>
  <si>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</si>
  <si>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</si>
  <si>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</si>
  <si>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</si>
  <si>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</si>
  <si>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</si>
  <si>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</si>
  <si>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</si>
  <si>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</si>
  <si>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</si>
  <si>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</si>
  <si>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</si>
  <si>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</si>
  <si>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</si>
  <si>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</si>
  <si>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</si>
  <si>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</si>
  <si>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</si>
  <si>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</si>
  <si>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</si>
  <si>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</si>
  <si>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</si>
  <si>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</si>
  <si>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</si>
  <si>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</si>
  <si>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</si>
  <si>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</si>
  <si>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</si>
  <si>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</si>
  <si>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</si>
  <si>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</si>
  <si>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</si>
  <si>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</si>
  <si>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</si>
  <si>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</si>
  <si>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</si>
  <si>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</si>
  <si>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</si>
  <si>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</si>
  <si>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</si>
  <si>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</si>
  <si>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</si>
  <si>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</si>
  <si>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</si>
  <si>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</si>
  <si>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</si>
  <si>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</si>
  <si>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</si>
  <si>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</si>
  <si>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</si>
  <si>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</si>
  <si>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</si>
  <si>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</si>
  <si>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</si>
  <si>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</si>
  <si>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</si>
  <si>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</si>
  <si>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</si>
  <si>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</si>
  <si>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</si>
  <si>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</si>
  <si>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</si>
  <si>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</si>
  <si>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</si>
  <si>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</si>
  <si>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</si>
  <si>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</si>
  <si>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</si>
  <si>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</si>
  <si>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</si>
  <si>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</si>
  <si>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</si>
  <si>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</si>
  <si>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</si>
  <si>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</si>
  <si>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</si>
  <si>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</si>
  <si>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</si>
  <si>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</si>
  <si>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</si>
  <si>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</si>
  <si>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</si>
  <si>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</si>
  <si>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</si>
  <si>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</si>
  <si>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</si>
  <si>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</si>
  <si>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</si>
  <si>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</si>
  <si>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</si>
  <si>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</si>
  <si>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</si>
  <si>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</si>
  <si>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</si>
  <si>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</si>
  <si>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</si>
  <si>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</si>
  <si>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</si>
  <si>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</si>
  <si>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</si>
  <si>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</si>
  <si>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</si>
  <si>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</si>
  <si>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</si>
  <si>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</si>
  <si>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</si>
  <si>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</si>
  <si>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</si>
  <si>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</si>
  <si>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</si>
  <si>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</si>
  <si>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</si>
  <si>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</si>
  <si>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</si>
  <si>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</si>
  <si>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</si>
  <si>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</si>
  <si>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</si>
  <si>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</si>
  <si>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</si>
  <si>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</si>
  <si>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</si>
  <si>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</si>
  <si>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</si>
  <si>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</si>
  <si>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</si>
  <si>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</si>
  <si>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</si>
  <si>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</si>
  <si>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</si>
  <si>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</si>
  <si>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</si>
  <si>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</si>
  <si>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</si>
  <si>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</si>
  <si>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</si>
  <si>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</si>
  <si>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</si>
  <si>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</si>
  <si>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</si>
  <si>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</si>
  <si>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</si>
  <si>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</si>
  <si>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</si>
  <si>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</si>
  <si>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</si>
  <si>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</si>
  <si>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</si>
  <si>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</si>
  <si>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</si>
  <si>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</si>
  <si>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</si>
  <si>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</si>
  <si>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</si>
  <si>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</si>
  <si>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</si>
  <si>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</si>
  <si>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</si>
  <si>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</si>
  <si>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</si>
  <si>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</si>
  <si>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</si>
  <si>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</si>
  <si>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</si>
  <si>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</si>
  <si>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</si>
  <si>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</si>
  <si>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</si>
  <si>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</si>
  <si>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</si>
  <si>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</si>
  <si>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</si>
  <si>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</si>
  <si>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</si>
  <si>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</si>
  <si>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</si>
  <si>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</si>
  <si>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</si>
  <si>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</si>
  <si>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</si>
  <si>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</si>
  <si>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</si>
  <si>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</si>
  <si>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</si>
  <si>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</si>
  <si>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</si>
  <si>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</si>
  <si>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</si>
  <si>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</si>
  <si>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</si>
  <si>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</si>
  <si>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</si>
  <si>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</si>
  <si>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</si>
  <si>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</si>
  <si>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</si>
  <si>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</si>
  <si>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</si>
  <si>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</si>
  <si>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</si>
  <si>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</si>
  <si>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</si>
  <si>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</si>
  <si>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</si>
  <si>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</si>
  <si>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</si>
  <si>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</si>
  <si>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</si>
  <si>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</si>
  <si>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</si>
  <si>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</si>
  <si>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</si>
  <si>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</si>
  <si>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</si>
  <si>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</si>
  <si>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</si>
  <si>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</si>
  <si>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</si>
  <si>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</si>
  <si>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</si>
  <si>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</si>
  <si>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</si>
  <si>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</si>
  <si>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</si>
  <si>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</si>
  <si>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</si>
  <si>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</si>
  <si>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</si>
  <si>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</si>
  <si>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</si>
  <si>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</si>
  <si>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</si>
  <si>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</si>
  <si>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</si>
  <si>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</si>
  <si>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</si>
  <si>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</si>
  <si>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</si>
  <si>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</si>
  <si>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</si>
  <si>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</si>
  <si>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</si>
  <si>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</si>
  <si>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</si>
  <si>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</si>
  <si>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</si>
  <si>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</si>
  <si>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</si>
  <si>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</si>
  <si>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</si>
  <si>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</si>
  <si>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</si>
  <si>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</si>
  <si>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</si>
  <si>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</si>
  <si>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</si>
  <si>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</si>
  <si>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</si>
  <si>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</si>
  <si>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</si>
  <si>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</si>
  <si>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</si>
  <si>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</si>
  <si>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</si>
  <si>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</si>
  <si>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</si>
  <si>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</si>
  <si>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</si>
  <si>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</si>
  <si>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</si>
  <si>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</si>
  <si>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</si>
  <si>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</si>
  <si>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</si>
  <si>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</si>
  <si>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</si>
  <si>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</si>
  <si>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</si>
  <si>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</si>
  <si>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</si>
  <si>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</si>
  <si>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</si>
  <si>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</si>
  <si>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</si>
  <si>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</si>
  <si>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</si>
  <si>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</si>
  <si>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</si>
  <si>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</si>
  <si>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</si>
  <si>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</si>
  <si>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</si>
  <si>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</si>
  <si>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</si>
  <si>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</si>
  <si>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</si>
  <si>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</si>
  <si>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</si>
  <si>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</si>
  <si>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</si>
  <si>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</si>
  <si>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</si>
  <si>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</si>
  <si>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</si>
  <si>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</si>
  <si>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</si>
  <si>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</si>
  <si>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</si>
  <si>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</si>
  <si>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</si>
  <si>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</si>
  <si>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</si>
  <si>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</si>
  <si>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</si>
  <si>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</si>
  <si>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</si>
  <si>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</si>
  <si>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</si>
  <si>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</si>
  <si>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</si>
  <si>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</si>
  <si>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</si>
  <si>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</si>
  <si>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</si>
  <si>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</si>
  <si>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</si>
  <si>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</si>
  <si>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</si>
  <si>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</si>
  <si>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</si>
  <si>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</si>
  <si>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</si>
  <si>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</si>
  <si>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</si>
  <si>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</si>
  <si>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</si>
  <si>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</si>
  <si>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</si>
  <si>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</si>
  <si>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</si>
  <si>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</si>
  <si>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</si>
  <si>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</si>
  <si>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</si>
  <si>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</si>
  <si>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</si>
  <si>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</si>
  <si>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</si>
  <si>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</si>
  <si>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</si>
  <si>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</si>
  <si>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</si>
  <si>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</si>
  <si>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</si>
  <si>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</si>
  <si>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</si>
  <si>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</si>
  <si>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</si>
  <si>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</si>
  <si>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</si>
  <si>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</si>
  <si>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</si>
  <si>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</si>
  <si>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</si>
  <si>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</si>
  <si>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</si>
  <si>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</si>
  <si>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</si>
  <si>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</si>
  <si>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</si>
  <si>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</si>
  <si>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</si>
  <si>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</si>
  <si>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</si>
  <si>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</si>
  <si>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</si>
  <si>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</si>
  <si>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</si>
  <si>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</si>
  <si>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</si>
  <si>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</si>
  <si>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</si>
  <si>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</si>
  <si>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</si>
  <si>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</si>
  <si>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</si>
  <si>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</si>
  <si>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</si>
  <si>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</si>
  <si>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</si>
  <si>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</si>
  <si>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</si>
  <si>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</si>
  <si>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</si>
  <si>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</si>
  <si>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</si>
  <si>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</si>
  <si>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</si>
  <si>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</si>
  <si>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</si>
  <si>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</si>
  <si>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</si>
  <si>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</si>
  <si>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</si>
  <si>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</si>
  <si>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</si>
  <si>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</si>
  <si>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</si>
  <si>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</si>
  <si>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</si>
  <si>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</si>
  <si>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</si>
  <si>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</si>
  <si>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</si>
  <si>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</si>
  <si>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</si>
  <si>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</si>
  <si>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</si>
  <si>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</si>
  <si>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</si>
  <si>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</si>
  <si>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</si>
  <si>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</si>
  <si>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</si>
  <si>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</si>
  <si>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</si>
  <si>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</si>
  <si>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</si>
  <si>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</si>
  <si>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</si>
  <si>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</si>
  <si>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</si>
  <si>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</si>
  <si>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</si>
  <si>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</si>
  <si>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</si>
  <si>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</si>
  <si>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</si>
  <si>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</si>
  <si>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</si>
  <si>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</si>
  <si>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</si>
  <si>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</si>
  <si>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</si>
  <si>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</si>
  <si>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</si>
  <si>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</si>
  <si>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</si>
  <si>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</si>
  <si>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</si>
  <si>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</si>
  <si>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</si>
  <si>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</si>
  <si>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</si>
  <si>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</si>
  <si>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</si>
  <si>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</si>
  <si>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</si>
  <si>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</si>
  <si>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</si>
  <si>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</si>
  <si>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</si>
  <si>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</si>
  <si>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</si>
  <si>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</si>
  <si>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</si>
  <si>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</si>
  <si>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</si>
  <si>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</si>
  <si>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</si>
  <si>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</si>
  <si>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</si>
  <si>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</si>
  <si>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</si>
  <si>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</si>
  <si>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</si>
  <si>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</si>
  <si>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</si>
  <si>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</si>
  <si>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</si>
  <si>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</si>
  <si>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</si>
  <si>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</si>
  <si>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</si>
  <si>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</si>
  <si>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</si>
  <si>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</si>
  <si>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</si>
  <si>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</si>
  <si>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</si>
  <si>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</si>
  <si>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</si>
  <si>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</si>
  <si>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</si>
  <si>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</si>
  <si>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</si>
  <si>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</si>
  <si>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</si>
  <si>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</si>
  <si>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</si>
  <si>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</si>
  <si>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</si>
  <si>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</si>
  <si>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</si>
  <si>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</si>
  <si>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</si>
  <si>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</si>
  <si>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</si>
  <si>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</si>
  <si>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</si>
  <si>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</si>
  <si>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</si>
  <si>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</si>
  <si>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</si>
  <si>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</si>
  <si>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</si>
  <si>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</si>
  <si>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</si>
  <si>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</si>
  <si>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</si>
  <si>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</si>
  <si>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</si>
  <si>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</si>
  <si>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</si>
  <si>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</si>
  <si>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</si>
  <si>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</si>
  <si>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</si>
  <si>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</si>
  <si>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</si>
  <si>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</si>
  <si>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</si>
  <si>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</si>
  <si>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</si>
  <si>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</si>
  <si>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</si>
  <si>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</si>
  <si>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</si>
  <si>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</si>
  <si>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</si>
  <si>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</si>
  <si>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</si>
  <si>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</si>
  <si>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</si>
  <si>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</si>
  <si>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</si>
  <si>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</si>
  <si>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</si>
  <si>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</si>
  <si>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</si>
  <si>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</si>
  <si>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</si>
  <si>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</si>
  <si>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</si>
  <si>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</si>
  <si>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</si>
  <si>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</si>
  <si>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</si>
  <si>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</si>
  <si>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</si>
  <si>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</si>
  <si>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</si>
  <si>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</si>
  <si>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</si>
  <si>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</si>
  <si>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</si>
  <si>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</si>
  <si>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</si>
  <si>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</si>
  <si>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</si>
  <si>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</si>
  <si>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</si>
  <si>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</si>
  <si>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</si>
  <si>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</si>
  <si>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</si>
  <si>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</si>
  <si>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</si>
  <si>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</si>
  <si>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</si>
  <si>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</si>
  <si>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</si>
  <si>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</si>
  <si>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</si>
  <si>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</si>
  <si>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</si>
  <si>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</si>
  <si>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</si>
  <si>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</si>
  <si>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</si>
  <si>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</si>
  <si>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</si>
  <si>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</si>
  <si>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</si>
  <si>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</si>
  <si>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</si>
  <si>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</si>
  <si>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</si>
  <si>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</si>
  <si>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</si>
  <si>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</si>
  <si>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</si>
  <si>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</si>
  <si>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</si>
  <si>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</si>
  <si>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</si>
  <si>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</si>
  <si>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</si>
  <si>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</si>
  <si>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</si>
  <si>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</si>
  <si>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</si>
  <si>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</si>
  <si>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</si>
  <si>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</si>
  <si>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</si>
  <si>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</si>
  <si>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</si>
  <si>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</si>
  <si>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</si>
  <si>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</si>
  <si>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</si>
  <si>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</si>
  <si>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</si>
  <si>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</si>
  <si>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</si>
  <si>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</si>
  <si>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</si>
  <si>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</si>
  <si>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</si>
  <si>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</si>
  <si>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</si>
  <si>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</si>
  <si>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</si>
  <si>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</si>
  <si>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</si>
  <si>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</si>
  <si>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</si>
  <si>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</si>
  <si>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</si>
  <si>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</si>
  <si>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</si>
  <si>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</si>
  <si>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</si>
  <si>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</si>
  <si>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</si>
  <si>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</si>
  <si>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</si>
  <si>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</si>
  <si>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</si>
  <si>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</si>
  <si>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</si>
  <si>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</si>
  <si>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</si>
  <si>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</si>
  <si>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</si>
  <si>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</si>
  <si>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</si>
  <si>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</si>
  <si>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</si>
  <si>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</si>
  <si>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</si>
  <si>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</si>
  <si>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</si>
  <si>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</si>
  <si>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</si>
  <si>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</si>
  <si>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</si>
  <si>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</si>
  <si>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</si>
  <si>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</si>
  <si>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</si>
  <si>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</si>
  <si>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</si>
  <si>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</si>
  <si>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</si>
  <si>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</si>
  <si>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</si>
  <si>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</si>
  <si>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</si>
  <si>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</si>
  <si>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</si>
  <si>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</si>
  <si>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</si>
  <si>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</si>
  <si>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</si>
  <si>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</si>
  <si>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</si>
  <si>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</si>
  <si>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</si>
  <si>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</si>
  <si>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</si>
  <si>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</si>
  <si>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</si>
  <si>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</si>
  <si>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</si>
  <si>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</si>
  <si>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</si>
  <si>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</si>
  <si>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</si>
  <si>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</si>
  <si>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</si>
  <si>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</si>
  <si>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</si>
  <si>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</si>
  <si>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</si>
  <si>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</si>
  <si>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</si>
  <si>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</si>
  <si>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</si>
  <si>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</si>
  <si>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</si>
  <si>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</si>
  <si>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</si>
  <si>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</si>
  <si>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</si>
  <si>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</si>
  <si>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</si>
  <si>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</si>
  <si>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</si>
  <si>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</si>
  <si>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</si>
  <si>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</si>
  <si>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</si>
  <si>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</si>
  <si>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</si>
  <si>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</si>
  <si>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</si>
  <si>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</si>
  <si>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</si>
  <si>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</si>
  <si>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</si>
  <si>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</si>
  <si>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</si>
  <si>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</si>
  <si>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</si>
  <si>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</si>
  <si>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</si>
  <si>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</si>
  <si>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</si>
  <si>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</si>
  <si>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</si>
  <si>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</si>
  <si>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</si>
  <si>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</si>
  <si>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</si>
  <si>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</si>
  <si>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</si>
  <si>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</si>
  <si>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</si>
  <si>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</si>
  <si>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</si>
  <si>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</si>
  <si>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</si>
  <si>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</si>
  <si>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</si>
  <si>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</si>
  <si>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</si>
  <si>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</si>
  <si>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</si>
  <si>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</si>
  <si>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</si>
  <si>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</si>
  <si>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</si>
  <si>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</si>
  <si>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</si>
  <si>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</si>
  <si>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</si>
  <si>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</si>
  <si>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</si>
  <si>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</si>
  <si>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</si>
  <si>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</si>
  <si>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</si>
  <si>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</si>
  <si>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</si>
  <si>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</si>
  <si>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</si>
  <si>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</si>
  <si>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</si>
  <si>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</si>
  <si>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</si>
  <si>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</si>
  <si>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</si>
  <si>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</si>
  <si>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</si>
  <si>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</si>
  <si>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</si>
  <si>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</si>
  <si>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</si>
  <si>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</si>
  <si>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</si>
  <si>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</si>
  <si>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</si>
  <si>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</si>
  <si>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</si>
  <si>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</si>
  <si>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</si>
  <si>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</si>
  <si>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</si>
  <si>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</si>
  <si>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</si>
  <si>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</si>
  <si>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</si>
  <si>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</si>
  <si>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</si>
  <si>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</si>
  <si>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</si>
  <si>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</si>
  <si>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</si>
  <si>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</si>
  <si>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</si>
  <si>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</si>
  <si>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</si>
  <si>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</si>
  <si>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</si>
  <si>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</si>
  <si>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</si>
  <si>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</si>
  <si>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</si>
  <si>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</si>
  <si>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</si>
  <si>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</si>
  <si>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</si>
  <si>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</si>
  <si>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</si>
  <si>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</si>
  <si>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</si>
  <si>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</si>
  <si>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</si>
  <si>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</si>
  <si>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</si>
  <si>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</si>
  <si>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</si>
  <si>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</si>
  <si>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</si>
  <si>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</si>
  <si>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</si>
  <si>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</si>
  <si>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</si>
  <si>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</si>
  <si>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</si>
  <si>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</si>
  <si>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</si>
  <si>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</si>
  <si>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</si>
  <si>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</si>
  <si>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</si>
  <si>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</si>
  <si>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</si>
  <si>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</si>
  <si>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</si>
  <si>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</si>
  <si>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</si>
  <si>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</si>
  <si>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</si>
  <si>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</si>
  <si>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</si>
  <si>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</si>
  <si>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</si>
  <si>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</si>
  <si>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</si>
  <si>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</si>
  <si>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</si>
  <si>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</si>
  <si>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</si>
  <si>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</si>
  <si>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</si>
  <si>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</si>
  <si>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</si>
  <si>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</si>
  <si>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</si>
  <si>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</si>
  <si>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</si>
  <si>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</si>
  <si>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</si>
  <si>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</si>
  <si>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</si>
  <si>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</si>
  <si>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</si>
  <si>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</si>
  <si>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</si>
  <si>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</si>
  <si>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</si>
  <si>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</si>
  <si>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</si>
  <si>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</si>
  <si>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</si>
  <si>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</si>
  <si>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</si>
  <si>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</si>
  <si>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</si>
  <si>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</si>
  <si>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</si>
  <si>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</si>
  <si>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</si>
  <si>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</si>
  <si>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</si>
  <si>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</si>
  <si>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</si>
  <si>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</si>
  <si>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</si>
  <si>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</si>
  <si>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</si>
  <si>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</si>
  <si>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</si>
  <si>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</si>
  <si>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</si>
  <si>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</si>
  <si>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</si>
  <si>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</si>
  <si>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</si>
  <si>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</si>
  <si>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</si>
  <si>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</si>
  <si>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</si>
  <si>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</si>
  <si>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</si>
  <si>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</si>
  <si>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</si>
  <si>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</si>
  <si>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</si>
  <si>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</si>
  <si>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</si>
  <si>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</si>
  <si>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</si>
  <si>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</si>
  <si>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</si>
  <si>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</si>
  <si>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</si>
  <si>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</si>
  <si>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</si>
  <si>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</si>
  <si>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</si>
  <si>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</si>
  <si>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</si>
  <si>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</si>
  <si>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</si>
  <si>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</si>
  <si>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</si>
  <si>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</si>
  <si>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</si>
  <si>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</si>
  <si>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</si>
  <si>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</si>
  <si>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</si>
  <si>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</si>
  <si>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</si>
  <si>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</si>
  <si>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</si>
  <si>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</si>
  <si>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</si>
  <si>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</si>
  <si>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</si>
  <si>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</si>
  <si>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</si>
  <si>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</si>
  <si>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</si>
  <si>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</si>
  <si>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</si>
  <si>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</si>
  <si>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</si>
  <si>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</si>
  <si>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</si>
  <si>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</si>
  <si>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</si>
  <si>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</si>
  <si>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</si>
  <si>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</si>
  <si>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</si>
  <si>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</si>
  <si>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</si>
  <si>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</si>
  <si>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</si>
  <si>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</si>
  <si>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</si>
  <si>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</si>
  <si>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</si>
  <si>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</si>
  <si>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</si>
  <si>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</si>
  <si>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</si>
  <si>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</si>
  <si>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</si>
  <si>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</si>
  <si>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</si>
  <si>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</si>
  <si>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</si>
  <si>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</si>
  <si>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</si>
  <si>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</si>
  <si>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</si>
  <si>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</si>
  <si>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</si>
  <si>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</si>
  <si>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</si>
  <si>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</si>
  <si>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</si>
  <si>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</si>
  <si>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</si>
  <si>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</si>
  <si>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</si>
  <si>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</si>
  <si>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</si>
  <si>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</si>
  <si>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</si>
  <si>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</si>
  <si>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</si>
  <si>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</si>
  <si>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</si>
  <si>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</si>
  <si>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</si>
  <si>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</si>
  <si>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</si>
  <si>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</si>
  <si>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</si>
  <si>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</si>
  <si>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</si>
  <si>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</si>
  <si>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</si>
  <si>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</si>
  <si>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</si>
  <si>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</si>
  <si>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</si>
  <si>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</si>
  <si>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</si>
  <si>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</si>
  <si>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</si>
  <si>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</si>
  <si>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</si>
  <si>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</si>
  <si>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</si>
  <si>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</si>
  <si>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</si>
  <si>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</si>
  <si>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</si>
  <si>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</si>
  <si>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</si>
  <si>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</si>
  <si>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</si>
  <si>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</si>
  <si>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</si>
  <si>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</si>
  <si>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</si>
  <si>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</si>
  <si>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</si>
  <si>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</si>
  <si>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</si>
  <si>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</si>
  <si>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</si>
  <si>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</si>
  <si>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</si>
  <si>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</si>
  <si>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</si>
  <si>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</si>
  <si>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</si>
  <si>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</si>
  <si>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</si>
  <si>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</si>
  <si>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</si>
  <si>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</si>
  <si>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</si>
  <si>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</si>
  <si>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</si>
  <si>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</si>
  <si>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</si>
  <si>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</si>
  <si>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</si>
  <si>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</si>
  <si>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</si>
  <si>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</si>
  <si>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</si>
  <si>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</si>
  <si>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</si>
  <si>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</si>
  <si>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</si>
  <si>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</si>
  <si>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</si>
  <si>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</si>
  <si>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</si>
  <si>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</si>
  <si>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</si>
  <si>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</si>
  <si>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</si>
  <si>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</si>
  <si>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</si>
  <si>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</si>
  <si>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</si>
  <si>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</si>
  <si>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</si>
  <si>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</si>
  <si>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</si>
  <si>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</si>
  <si>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</si>
  <si>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</si>
  <si>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</si>
  <si>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</si>
  <si>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</si>
  <si>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</si>
  <si>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</si>
  <si>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</si>
  <si>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</si>
  <si>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</si>
  <si>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</si>
  <si>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</si>
  <si>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</si>
  <si>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</si>
  <si>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</si>
  <si>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</si>
  <si>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</si>
  <si>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</si>
  <si>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</si>
  <si>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</si>
  <si>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</si>
  <si>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</si>
  <si>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</si>
  <si>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</si>
  <si>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</si>
  <si>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</si>
  <si>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</si>
  <si>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</si>
  <si>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</si>
  <si>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</si>
  <si>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</si>
  <si>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</si>
  <si>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</si>
  <si>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</si>
  <si>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</si>
  <si>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</si>
  <si>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</si>
  <si>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</si>
  <si>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</si>
  <si>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</si>
  <si>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</si>
  <si>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</si>
  <si>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</si>
  <si>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</si>
  <si>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</si>
  <si>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</si>
  <si>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</si>
  <si>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</si>
  <si>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</si>
  <si>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</si>
  <si>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</si>
  <si>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</si>
  <si>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</si>
  <si>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</si>
  <si>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</si>
  <si>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</si>
  <si>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</si>
  <si>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</si>
  <si>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</si>
  <si>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</si>
  <si>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</si>
  <si>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</si>
  <si>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</si>
  <si>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</si>
  <si>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</si>
  <si>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</si>
  <si>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</si>
  <si>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</si>
  <si>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</si>
  <si>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</si>
  <si>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</si>
  <si>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</si>
  <si>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</si>
  <si>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</si>
  <si>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</si>
  <si>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</si>
  <si>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</si>
  <si>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</si>
  <si>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</si>
  <si>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</si>
  <si>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</si>
  <si>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</si>
  <si>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</si>
  <si>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</si>
  <si>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</si>
  <si>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</si>
  <si>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</si>
  <si>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</si>
  <si>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</si>
  <si>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</si>
  <si>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</si>
  <si>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</si>
  <si>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</si>
  <si>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</si>
  <si>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</si>
  <si>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</si>
  <si>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</si>
  <si>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</si>
  <si>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</si>
  <si>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</si>
  <si>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</si>
  <si>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</si>
  <si>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</si>
  <si>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</si>
  <si>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</si>
  <si>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</si>
  <si>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</si>
  <si>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</si>
  <si>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</si>
  <si>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</si>
  <si>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</si>
  <si>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</si>
  <si>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</si>
  <si>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</si>
  <si>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</si>
  <si>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</si>
  <si>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</si>
  <si>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</si>
  <si>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</si>
  <si>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</si>
  <si>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</si>
  <si>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</si>
  <si>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</si>
  <si>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</si>
  <si>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</si>
  <si>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</si>
  <si>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</si>
  <si>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</si>
  <si>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</si>
  <si>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</si>
  <si>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</si>
  <si>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</si>
  <si>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</si>
  <si>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</si>
  <si>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</si>
  <si>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</si>
  <si>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</si>
  <si>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</si>
  <si>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</si>
  <si>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</si>
  <si>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</si>
  <si>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</si>
  <si>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</si>
  <si>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</si>
  <si>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</si>
  <si>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</si>
  <si>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</si>
  <si>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</si>
  <si>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</si>
  <si>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</si>
  <si>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</si>
  <si>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</si>
  <si>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</si>
  <si>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</si>
  <si>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</si>
  <si>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</si>
  <si>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</si>
  <si>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</si>
  <si>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</si>
  <si>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</si>
  <si>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</si>
  <si>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</si>
  <si>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</si>
  <si>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</si>
  <si>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</si>
  <si>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</si>
  <si>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</si>
  <si>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</si>
  <si>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</si>
  <si>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</si>
  <si>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</si>
  <si>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</si>
  <si>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</si>
  <si>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</si>
  <si>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</si>
  <si>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</si>
  <si>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</si>
  <si>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</si>
  <si>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</si>
  <si>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</si>
  <si>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</si>
  <si>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</si>
  <si>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</si>
  <si>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</si>
  <si>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</si>
  <si>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</si>
  <si>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</si>
  <si>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</si>
  <si>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</si>
  <si>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</si>
  <si>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</si>
  <si>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</si>
  <si>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</si>
  <si>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</si>
  <si>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</si>
  <si>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</si>
  <si>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</si>
  <si>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</si>
  <si>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</si>
  <si>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</si>
  <si>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</si>
  <si>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</si>
  <si>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</si>
  <si>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</si>
  <si>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</si>
  <si>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</si>
  <si>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</si>
  <si>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</si>
  <si>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</si>
  <si>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</si>
  <si>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</si>
  <si>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</si>
  <si>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</si>
  <si>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</si>
  <si>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</si>
  <si>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</si>
  <si>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</si>
  <si>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</si>
  <si>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</si>
  <si>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</si>
  <si>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</si>
  <si>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</si>
  <si>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</si>
  <si>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</si>
  <si>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</si>
  <si>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</si>
  <si>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</si>
  <si>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</si>
  <si>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</si>
  <si>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</si>
  <si>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</si>
  <si>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</si>
  <si>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</si>
  <si>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</si>
  <si>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</si>
  <si>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</si>
  <si>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</si>
  <si>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</si>
  <si>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</si>
  <si>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</si>
  <si>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</si>
  <si>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</si>
  <si>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</si>
  <si>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</si>
  <si>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</si>
  <si>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</si>
  <si>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</si>
  <si>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</si>
  <si>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</si>
  <si>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</si>
  <si>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</si>
  <si>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</si>
  <si>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</si>
  <si>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</si>
  <si>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</si>
  <si>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</si>
  <si>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</si>
  <si>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</si>
  <si>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</si>
  <si>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</si>
  <si>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</si>
  <si>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</si>
  <si>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</si>
  <si>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</si>
  <si>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</si>
  <si>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</si>
  <si>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</si>
  <si>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</si>
  <si>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</si>
  <si>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</si>
  <si>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</si>
  <si>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</si>
  <si>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</si>
  <si>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</si>
  <si>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</si>
  <si>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</si>
  <si>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</si>
  <si>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</si>
  <si>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</si>
  <si>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</si>
  <si>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</si>
  <si>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</si>
  <si>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</si>
  <si>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</si>
  <si>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</si>
  <si>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</si>
  <si>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</si>
  <si>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</si>
  <si>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</si>
  <si>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</si>
  <si>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</si>
  <si>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</si>
  <si>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</si>
  <si>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</si>
  <si>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</si>
  <si>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</si>
  <si>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</si>
  <si>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</si>
  <si>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</si>
  <si>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</si>
  <si>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</si>
  <si>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</si>
  <si>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</si>
  <si>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</si>
  <si>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</si>
  <si>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</si>
  <si>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</si>
  <si>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</si>
  <si>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</si>
  <si>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</si>
  <si>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</si>
  <si>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</si>
  <si>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</si>
  <si>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</si>
  <si>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</si>
  <si>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</si>
  <si>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</si>
  <si>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</si>
  <si>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</si>
  <si>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</si>
  <si>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</si>
  <si>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</si>
  <si>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</si>
  <si>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</si>
  <si>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</si>
  <si>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</si>
  <si>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</si>
  <si>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</si>
  <si>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</si>
  <si>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</si>
  <si>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</si>
  <si>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</si>
  <si>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</si>
  <si>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</si>
  <si>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</si>
  <si>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</si>
  <si>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</si>
  <si>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</si>
  <si>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</si>
  <si>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</si>
  <si>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</si>
  <si>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</si>
  <si>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</si>
  <si>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</si>
  <si>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</si>
  <si>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</si>
  <si>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</si>
  <si>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</si>
  <si>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</si>
  <si>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</si>
  <si>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</si>
  <si>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</si>
  <si>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</si>
  <si>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</si>
  <si>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</si>
  <si>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</si>
  <si>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</si>
  <si>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</si>
  <si>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</si>
  <si>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</si>
  <si>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</si>
  <si>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</si>
  <si>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</si>
  <si>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</si>
  <si>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</si>
  <si>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</si>
  <si>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</si>
  <si>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</si>
  <si>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</si>
  <si>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</si>
  <si>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</si>
  <si>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</si>
  <si>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</si>
  <si>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</si>
  <si>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</si>
  <si>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</si>
  <si>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</si>
  <si>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</si>
  <si>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</si>
  <si>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</si>
  <si>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</si>
  <si>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</si>
  <si>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</si>
  <si>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</si>
  <si>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</si>
  <si>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</si>
  <si>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</si>
  <si>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</si>
  <si>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</si>
  <si>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</si>
  <si>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</si>
  <si>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</si>
  <si>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</si>
  <si>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</si>
  <si>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</si>
  <si>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</si>
  <si>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</si>
  <si>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</si>
  <si>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</si>
  <si>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</si>
  <si>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</si>
  <si>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</si>
  <si>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</si>
  <si>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</si>
  <si>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</si>
  <si>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</si>
  <si>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</si>
  <si>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</si>
  <si>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</si>
  <si>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</si>
  <si>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</si>
  <si>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</si>
  <si>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</si>
  <si>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</si>
  <si>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</si>
  <si>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</si>
  <si>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</si>
  <si>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</si>
  <si>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</si>
  <si>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</si>
  <si>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</si>
  <si>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</si>
  <si>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</si>
  <si>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</si>
  <si>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</si>
  <si>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</si>
  <si>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</si>
  <si>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</si>
  <si>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</si>
  <si>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</si>
  <si>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</si>
  <si>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</si>
  <si>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</si>
  <si>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</si>
  <si>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</si>
  <si>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</si>
  <si>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</si>
  <si>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</si>
  <si>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</si>
  <si>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</si>
  <si>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</si>
  <si>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</si>
  <si>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</si>
  <si>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</si>
  <si>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</si>
  <si>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</si>
  <si>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</si>
  <si>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</si>
  <si>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</si>
  <si>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</si>
  <si>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</si>
  <si>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</si>
  <si>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</si>
  <si>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</si>
  <si>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</si>
  <si>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</si>
  <si>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</si>
  <si>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</si>
  <si>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</si>
  <si>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</si>
  <si>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</si>
  <si>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</si>
  <si>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</si>
  <si>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</si>
  <si>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</si>
  <si>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</si>
  <si>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</si>
  <si>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</si>
  <si>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</si>
  <si>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</si>
  <si>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</si>
  <si>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</si>
  <si>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</si>
  <si>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</si>
  <si>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</si>
  <si>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</si>
  <si>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</si>
  <si>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</si>
  <si>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</si>
  <si>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</si>
  <si>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</si>
  <si>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</si>
  <si>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</si>
  <si>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</si>
  <si>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</si>
  <si>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</si>
  <si>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</si>
  <si>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</si>
  <si>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</si>
  <si>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</si>
  <si>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</si>
  <si>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</si>
  <si>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</si>
  <si>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</si>
  <si>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</si>
  <si>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</si>
  <si>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</si>
  <si>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</si>
  <si>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</si>
  <si>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</si>
  <si>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</si>
  <si>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</si>
  <si>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</si>
  <si>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</si>
  <si>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</si>
  <si>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</si>
  <si>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</si>
  <si>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</si>
  <si>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</si>
  <si>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</si>
  <si>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</si>
  <si>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</si>
  <si>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</si>
  <si>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</si>
  <si>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</si>
  <si>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</si>
  <si>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</si>
  <si>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</si>
  <si>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</si>
  <si>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</si>
  <si>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</si>
  <si>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</si>
  <si>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</si>
  <si>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</si>
  <si>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</si>
  <si>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</si>
  <si>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</si>
  <si>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</si>
  <si>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</si>
  <si>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</si>
  <si>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</si>
  <si>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</si>
  <si>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</si>
  <si>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</si>
  <si>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</si>
  <si>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</si>
  <si>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</si>
  <si>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</si>
  <si>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</si>
  <si>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</si>
  <si>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</si>
  <si>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</si>
  <si>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</si>
  <si>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</si>
  <si>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</si>
  <si>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</si>
  <si>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</si>
  <si>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</si>
  <si>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</si>
  <si>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</si>
  <si>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</si>
  <si>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</si>
  <si>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</si>
  <si>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</si>
  <si>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</si>
  <si>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</si>
  <si>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</si>
  <si>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</si>
  <si>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</si>
  <si>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</si>
  <si>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</si>
  <si>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</si>
  <si>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</si>
  <si>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</si>
  <si>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</si>
  <si>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</si>
  <si>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</si>
  <si>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</si>
  <si>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</si>
  <si>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</si>
  <si>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</si>
  <si>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</si>
  <si>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</si>
  <si>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</si>
  <si>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</si>
  <si>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</si>
  <si>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</si>
  <si>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</si>
  <si>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</si>
  <si>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</si>
  <si>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</si>
  <si>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</si>
  <si>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</si>
  <si>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</si>
  <si>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</si>
  <si>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</si>
  <si>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</si>
  <si>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</si>
  <si>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</si>
  <si>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</si>
  <si>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</si>
  <si>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</si>
  <si>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</si>
  <si>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</si>
  <si>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</si>
  <si>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</si>
  <si>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</si>
  <si>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</si>
  <si>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</si>
  <si>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</si>
  <si>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</si>
  <si>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</si>
  <si>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</si>
  <si>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</si>
  <si>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</si>
  <si>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</si>
  <si>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</si>
  <si>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</si>
  <si>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</si>
  <si>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</si>
  <si>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</si>
  <si>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</si>
  <si>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</si>
  <si>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</si>
  <si>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</si>
  <si>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</si>
  <si>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</si>
  <si>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</si>
  <si>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</si>
  <si>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</si>
  <si>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</si>
  <si>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</si>
  <si>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</si>
  <si>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</si>
  <si>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</si>
  <si>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</si>
  <si>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</si>
  <si>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</si>
  <si>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</si>
  <si>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</si>
  <si>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</si>
  <si>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</si>
  <si>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</si>
  <si>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</si>
  <si>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</si>
  <si>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</si>
  <si>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</si>
  <si>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</si>
  <si>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</si>
  <si>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</si>
  <si>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</si>
  <si>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</si>
  <si>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</si>
  <si>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</si>
  <si>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</si>
  <si>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</si>
  <si>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</si>
  <si>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</si>
  <si>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</si>
  <si>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</si>
  <si>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</si>
  <si>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</si>
  <si>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</si>
  <si>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</si>
  <si>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</si>
  <si>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</si>
  <si>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</si>
  <si>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</si>
  <si>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</si>
  <si>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</si>
  <si>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</si>
  <si>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</si>
  <si>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</si>
  <si>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</si>
  <si>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</si>
  <si>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</si>
  <si>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</si>
  <si>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</si>
  <si>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</si>
  <si>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</si>
  <si>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</si>
  <si>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</si>
  <si>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</si>
  <si>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</si>
  <si>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</si>
  <si>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</si>
  <si>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</si>
  <si>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</si>
  <si>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</si>
  <si>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</si>
  <si>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</si>
  <si>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</si>
  <si>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</si>
  <si>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</si>
  <si>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</si>
  <si>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</si>
  <si>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</si>
  <si>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</si>
  <si>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</si>
  <si>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</si>
  <si>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</si>
  <si>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</si>
  <si>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</si>
  <si>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</si>
  <si>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</si>
  <si>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</si>
  <si>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</si>
  <si>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</si>
  <si>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</si>
  <si>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</si>
  <si>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</si>
  <si>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</si>
  <si>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</si>
  <si>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</si>
  <si>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</si>
  <si>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</si>
  <si>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</si>
  <si>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</si>
  <si>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</si>
  <si>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</si>
  <si>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</si>
  <si>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</si>
  <si>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</si>
  <si>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</si>
  <si>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</si>
  <si>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</si>
  <si>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</si>
  <si>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</si>
  <si>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</si>
  <si>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</si>
  <si>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</si>
  <si>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</si>
  <si>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</si>
  <si>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</si>
  <si>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</si>
  <si>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</si>
  <si>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</si>
  <si>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</si>
  <si>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</si>
  <si>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</si>
  <si>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</si>
  <si>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</si>
  <si>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</si>
  <si>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</si>
  <si>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</si>
  <si>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</si>
  <si>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</si>
  <si>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</si>
  <si>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</si>
  <si>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</si>
  <si>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</si>
  <si>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</si>
  <si>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</si>
  <si>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</si>
  <si>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</si>
  <si>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</si>
  <si>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</si>
  <si>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</si>
  <si>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</si>
  <si>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</si>
  <si>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</si>
  <si>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</si>
  <si>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</si>
  <si>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</si>
  <si>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</si>
  <si>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</si>
  <si>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</si>
  <si>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</si>
  <si>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</si>
  <si>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</si>
  <si>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</si>
  <si>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</si>
  <si>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</si>
  <si>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</si>
  <si>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</si>
  <si>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</si>
  <si>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</si>
  <si>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</si>
  <si>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</si>
  <si>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</si>
  <si>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</si>
  <si>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</si>
  <si>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</si>
  <si>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</si>
  <si>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</si>
  <si>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</si>
  <si>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</si>
  <si>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</si>
  <si>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</si>
  <si>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</si>
  <si>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</si>
  <si>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</si>
  <si>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</si>
  <si>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</si>
  <si>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</si>
  <si>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</si>
  <si>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</si>
  <si>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</si>
  <si>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</si>
  <si>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</si>
  <si>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</si>
  <si>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</si>
  <si>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</si>
  <si>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</si>
  <si>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</si>
  <si>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</si>
  <si>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</si>
  <si>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</si>
  <si>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</si>
  <si>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</si>
  <si>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</si>
  <si>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</si>
  <si>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</si>
  <si>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</si>
  <si>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</si>
  <si>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</si>
  <si>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</si>
  <si>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</si>
  <si>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</si>
  <si>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</si>
  <si>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</si>
  <si>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</si>
  <si>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</si>
  <si>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</si>
  <si>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</si>
  <si>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</si>
  <si>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</si>
  <si>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</si>
  <si>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</si>
  <si>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</si>
  <si>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</si>
  <si>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</si>
  <si>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</si>
  <si>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</si>
  <si>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</si>
  <si>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</si>
  <si>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</si>
  <si>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</si>
  <si>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</si>
  <si>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</si>
  <si>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</si>
  <si>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</si>
  <si>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</si>
  <si>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</si>
  <si>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</si>
  <si>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</si>
  <si>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</si>
  <si>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</si>
  <si>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</si>
  <si>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</si>
  <si>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</si>
  <si>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</si>
  <si>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</si>
  <si>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</si>
  <si>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</si>
  <si>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</si>
  <si>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</si>
  <si>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</si>
  <si>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</si>
  <si>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</si>
  <si>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</si>
  <si>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</si>
  <si>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</si>
  <si>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</si>
  <si>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</si>
  <si>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</si>
  <si>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</si>
  <si>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</si>
  <si>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</si>
  <si>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</si>
  <si>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</si>
  <si>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</si>
  <si>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</si>
  <si>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</si>
  <si>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</si>
  <si>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</si>
  <si>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</si>
  <si>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</si>
  <si>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</si>
  <si>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</si>
  <si>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</si>
  <si>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</si>
  <si>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</si>
  <si>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</si>
  <si>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</si>
  <si>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</si>
  <si>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</si>
  <si>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</si>
  <si>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</si>
  <si>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</si>
  <si>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</si>
  <si>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</si>
  <si>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</si>
  <si>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</si>
  <si>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</si>
  <si>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</si>
  <si>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</si>
  <si>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</si>
  <si>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</si>
  <si>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</si>
  <si>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</si>
  <si>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</si>
  <si>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</si>
  <si>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</si>
  <si>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</si>
  <si>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</si>
  <si>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</si>
  <si>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</si>
  <si>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</si>
  <si>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</si>
  <si>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</si>
  <si>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</si>
  <si>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</si>
  <si>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</si>
  <si>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</si>
  <si>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</si>
  <si>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</si>
  <si>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</si>
  <si>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</si>
  <si>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</si>
  <si>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</si>
  <si>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</si>
  <si>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</si>
  <si>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</si>
  <si>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</si>
  <si>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</si>
  <si>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</si>
  <si>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</si>
  <si>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</si>
  <si>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</si>
  <si>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</si>
  <si>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</si>
  <si>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</si>
  <si>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</si>
  <si>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</si>
  <si>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</si>
  <si>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</si>
  <si>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</si>
  <si>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</si>
  <si>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</si>
  <si>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</si>
  <si>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</si>
  <si>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</si>
  <si>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</si>
  <si>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</si>
  <si>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</si>
  <si>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</si>
  <si>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</si>
  <si>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</si>
  <si>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</si>
  <si>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</si>
  <si>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</si>
  <si>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</si>
  <si>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</si>
  <si>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</si>
  <si>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</si>
  <si>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</si>
  <si>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</si>
  <si>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</si>
  <si>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</si>
  <si>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</si>
  <si>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</si>
  <si>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</si>
  <si>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</si>
  <si>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</si>
  <si>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</si>
  <si>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</si>
  <si>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</si>
  <si>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</si>
  <si>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</si>
  <si>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</si>
  <si>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</si>
  <si>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</si>
  <si>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</si>
  <si>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</si>
  <si>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</si>
  <si>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</si>
  <si>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</si>
  <si>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</si>
  <si>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</si>
  <si>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</si>
  <si>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</si>
  <si>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</si>
  <si>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</si>
  <si>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</si>
  <si>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</si>
  <si>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</si>
  <si>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</si>
  <si>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</si>
  <si>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</si>
  <si>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</si>
  <si>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</si>
  <si>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</si>
  <si>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</si>
  <si>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</si>
  <si>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</si>
  <si>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</si>
  <si>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</si>
  <si>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</si>
  <si>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</si>
  <si>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</si>
  <si>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</si>
  <si>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</si>
  <si>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</si>
  <si>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</si>
  <si>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</si>
  <si>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</si>
  <si>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</si>
  <si>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</si>
  <si>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</si>
  <si>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</si>
  <si>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</si>
  <si>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</si>
  <si>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</si>
  <si>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</si>
  <si>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</si>
  <si>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</si>
  <si>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</si>
  <si>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</si>
  <si>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</si>
  <si>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</si>
  <si>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</si>
  <si>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</si>
  <si>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</si>
  <si>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</si>
  <si>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</si>
  <si>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</si>
  <si>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</si>
  <si>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</si>
  <si>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</si>
  <si>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</si>
  <si>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</si>
  <si>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</si>
  <si>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</si>
  <si>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</si>
  <si>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</si>
  <si>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</si>
  <si>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</si>
  <si>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</si>
  <si>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</si>
  <si>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</si>
  <si>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</si>
  <si>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</si>
  <si>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</si>
  <si>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</si>
  <si>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</si>
  <si>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</si>
  <si>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</si>
  <si>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</si>
  <si>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</si>
  <si>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</si>
  <si>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</si>
  <si>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</si>
  <si>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</si>
  <si>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</si>
  <si>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</si>
  <si>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</si>
  <si>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</si>
  <si>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</si>
  <si>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</si>
  <si>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</si>
  <si>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</si>
  <si>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</si>
  <si>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</si>
  <si>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</si>
  <si>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</si>
  <si>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</si>
  <si>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</si>
  <si>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</si>
  <si>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</si>
  <si>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</si>
  <si>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</si>
  <si>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</si>
  <si>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</si>
  <si>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</si>
  <si>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</si>
  <si>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</si>
  <si>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</si>
  <si>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</si>
  <si>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</si>
  <si>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</si>
  <si>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</si>
  <si>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</si>
  <si>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</si>
  <si>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</si>
  <si>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</si>
  <si>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</si>
  <si>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</si>
  <si>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</si>
  <si>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</si>
  <si>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</si>
  <si>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</si>
  <si>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</si>
  <si>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</si>
  <si>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</si>
  <si>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</si>
  <si>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</si>
  <si>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</si>
  <si>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</si>
  <si>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</si>
  <si>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</si>
  <si>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</si>
  <si>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</si>
  <si>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</si>
  <si>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</si>
  <si>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</si>
  <si>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</si>
  <si>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</si>
  <si>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</si>
  <si>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</si>
  <si>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</si>
  <si>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</si>
  <si>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</si>
  <si>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</si>
  <si>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</si>
  <si>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</si>
  <si>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</si>
  <si>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</si>
  <si>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</si>
  <si>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</si>
  <si>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</si>
  <si>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</si>
  <si>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</si>
  <si>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</si>
  <si>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</si>
  <si>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</si>
  <si>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</si>
  <si>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</si>
  <si>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</si>
  <si>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</si>
  <si>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</si>
  <si>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</si>
  <si>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</si>
  <si>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</si>
  <si>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</si>
  <si>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</si>
  <si>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</si>
  <si>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</si>
  <si>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</si>
  <si>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</si>
  <si>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</si>
  <si>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</si>
  <si>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</si>
  <si>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</si>
  <si>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</si>
  <si>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</si>
  <si>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</si>
  <si>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</si>
  <si>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</si>
  <si>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</si>
  <si>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</si>
  <si>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</si>
  <si>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</si>
  <si>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</si>
  <si>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</si>
  <si>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</si>
  <si>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</si>
  <si>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</si>
  <si>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</si>
  <si>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</si>
  <si>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</si>
  <si>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</si>
  <si>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</si>
  <si>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</si>
  <si>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</si>
  <si>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</si>
  <si>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</si>
  <si>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</si>
  <si>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</si>
  <si>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</si>
  <si>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</si>
  <si>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</si>
  <si>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</si>
  <si>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</si>
  <si>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</si>
  <si>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</si>
  <si>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</si>
  <si>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</si>
  <si>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</si>
  <si>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</si>
  <si>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</si>
  <si>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</si>
  <si>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</si>
  <si>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</si>
  <si>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</si>
  <si>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</si>
  <si>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</si>
  <si>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</si>
  <si>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</si>
  <si>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</si>
  <si>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</si>
  <si>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</si>
  <si>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</si>
  <si>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</si>
  <si>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</si>
  <si>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</si>
  <si>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</si>
  <si>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</si>
  <si>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</si>
  <si>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</si>
  <si>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</si>
  <si>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</si>
  <si>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</si>
  <si>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</si>
  <si>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</si>
  <si>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</si>
  <si>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</si>
  <si>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</si>
  <si>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</si>
  <si>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</si>
  <si>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</si>
  <si>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</si>
  <si>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</si>
  <si>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</si>
  <si>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</si>
  <si>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</si>
  <si>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</si>
  <si>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</si>
  <si>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</si>
  <si>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</si>
  <si>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</si>
  <si>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</si>
  <si>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</si>
  <si>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</si>
  <si>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</si>
  <si>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</si>
  <si>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</si>
  <si>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</si>
  <si>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</si>
  <si>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</si>
  <si>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</si>
  <si>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</si>
  <si>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</si>
  <si>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</si>
  <si>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</si>
  <si>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</si>
  <si>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</si>
  <si>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</si>
  <si>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</si>
  <si>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</si>
  <si>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</si>
  <si>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</si>
  <si>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</si>
  <si>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</si>
  <si>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</si>
  <si>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</si>
  <si>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</si>
  <si>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</si>
  <si>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</si>
  <si>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</si>
  <si>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</si>
  <si>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</si>
  <si>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</si>
  <si>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</si>
  <si>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</si>
  <si>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</si>
  <si>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</si>
  <si>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</si>
  <si>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</si>
  <si>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</si>
  <si>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</si>
  <si>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</si>
  <si>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</si>
  <si>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</si>
  <si>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</si>
  <si>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</si>
  <si>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</si>
  <si>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</si>
  <si>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</si>
  <si>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</si>
  <si>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</si>
  <si>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</si>
  <si>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</si>
  <si>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</si>
  <si>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</si>
  <si>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</si>
  <si>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</si>
  <si>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</si>
  <si>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</si>
  <si>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</si>
  <si>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</si>
  <si>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</si>
  <si>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</si>
  <si>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</si>
  <si>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</si>
  <si>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</si>
  <si>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</si>
  <si>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</si>
  <si>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</si>
  <si>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</si>
  <si>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</si>
  <si>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</si>
  <si>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</si>
  <si>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</si>
  <si>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</si>
  <si>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</si>
  <si>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</si>
  <si>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</si>
  <si>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</si>
  <si>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</si>
  <si>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</si>
  <si>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</si>
  <si>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</si>
  <si>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</si>
  <si>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</si>
  <si>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</si>
  <si>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</si>
  <si>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</si>
  <si>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</si>
  <si>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</si>
  <si>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</si>
  <si>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</si>
  <si>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</si>
  <si>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</si>
  <si>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</si>
  <si>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</si>
  <si>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</si>
  <si>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</si>
  <si>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</si>
  <si>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</si>
  <si>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</si>
  <si>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</si>
  <si>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</si>
  <si>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</si>
  <si>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</si>
  <si>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</si>
  <si>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</si>
  <si>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</si>
  <si>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</si>
  <si>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</si>
  <si>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</si>
  <si>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</si>
  <si>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</si>
  <si>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</si>
  <si>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</si>
  <si>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</si>
  <si>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</si>
  <si>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</si>
  <si>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</si>
  <si>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</si>
  <si>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</si>
  <si>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</si>
  <si>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</si>
  <si>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</si>
  <si>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</si>
  <si>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</si>
  <si>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</si>
  <si>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</si>
  <si>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</si>
  <si>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</si>
  <si>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</si>
  <si>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</si>
  <si>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</si>
  <si>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</si>
  <si>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</si>
  <si>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</si>
  <si>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</si>
  <si>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</si>
  <si>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</si>
  <si>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</si>
  <si>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</si>
  <si>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</si>
  <si>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</si>
  <si>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</si>
  <si>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</si>
  <si>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</si>
  <si>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</si>
  <si>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</si>
  <si>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</si>
  <si>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</si>
  <si>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</si>
  <si>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</si>
  <si>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</si>
  <si>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</si>
  <si>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</si>
  <si>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</si>
  <si>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</si>
  <si>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</si>
  <si>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</si>
  <si>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</si>
  <si>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</si>
  <si>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</si>
  <si>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</si>
  <si>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</si>
  <si>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</si>
  <si>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</si>
  <si>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</si>
  <si>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</si>
  <si>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</si>
  <si>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</si>
  <si>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</si>
  <si>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</si>
  <si>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</si>
  <si>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</si>
  <si>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</si>
  <si>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</si>
  <si>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</si>
  <si>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</si>
  <si>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</si>
  <si>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</si>
  <si>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</si>
  <si>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</si>
  <si>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</si>
  <si>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</si>
  <si>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</si>
  <si>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</si>
  <si>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</si>
  <si>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</si>
  <si>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</si>
  <si>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</si>
  <si>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</si>
  <si>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</si>
  <si>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</si>
  <si>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</si>
  <si>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</si>
  <si>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</si>
  <si>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</si>
  <si>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</si>
  <si>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</si>
  <si>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</si>
  <si>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</si>
  <si>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</si>
  <si>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</si>
  <si>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</si>
  <si>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</si>
  <si>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</si>
  <si>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</si>
  <si>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</si>
  <si>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</si>
  <si>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</si>
  <si>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</si>
  <si>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</si>
  <si>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</si>
  <si>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</si>
  <si>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</si>
  <si>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</si>
  <si>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</si>
  <si>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</si>
  <si>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</si>
  <si>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</si>
  <si>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</si>
  <si>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</si>
  <si>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</si>
  <si>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</si>
  <si>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</si>
  <si>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</si>
  <si>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</si>
  <si>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</si>
  <si>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</si>
  <si>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</si>
  <si>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</si>
  <si>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</si>
  <si>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</si>
  <si>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</si>
  <si>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</si>
  <si>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</si>
  <si>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</si>
  <si>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</si>
  <si>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</si>
  <si>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</si>
  <si>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</si>
  <si>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</si>
  <si>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</si>
  <si>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</si>
  <si>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</si>
  <si>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</si>
  <si>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</si>
  <si>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</si>
  <si>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</si>
  <si>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</si>
  <si>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</si>
  <si>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</si>
  <si>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</si>
  <si>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</si>
  <si>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</si>
  <si>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</si>
  <si>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</si>
  <si>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</si>
  <si>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</si>
  <si>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</si>
  <si>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</si>
  <si>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</si>
  <si>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</si>
  <si>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</si>
  <si>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</si>
  <si>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</si>
  <si>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</si>
  <si>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</si>
  <si>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</si>
  <si>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</si>
  <si>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</si>
  <si>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</si>
  <si>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</si>
  <si>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</si>
  <si>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</si>
  <si>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</si>
  <si>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</si>
  <si>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</si>
  <si>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</si>
  <si>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</si>
  <si>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</si>
  <si>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</si>
  <si>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</si>
  <si>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</si>
  <si>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</si>
  <si>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</si>
  <si>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</si>
  <si>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</si>
  <si>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</si>
  <si>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</si>
  <si>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</si>
  <si>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</si>
  <si>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</si>
  <si>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</si>
  <si>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</si>
  <si>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</si>
  <si>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</si>
  <si>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</si>
  <si>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</si>
  <si>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</si>
  <si>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</si>
  <si>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</si>
  <si>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</si>
  <si>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</si>
  <si>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</si>
  <si>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</si>
  <si>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</si>
  <si>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</si>
  <si>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</si>
  <si>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</si>
  <si>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</si>
  <si>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</si>
  <si>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</si>
  <si>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</si>
  <si>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</si>
  <si>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</si>
  <si>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</si>
  <si>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</si>
  <si>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</si>
  <si>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</si>
  <si>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</si>
  <si>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</si>
  <si>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</si>
  <si>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</si>
  <si>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</si>
  <si>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</si>
  <si>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</si>
  <si>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</si>
  <si>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</si>
  <si>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</si>
  <si>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</si>
  <si>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</si>
  <si>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</si>
  <si>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</si>
  <si>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</si>
  <si>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</si>
  <si>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</si>
  <si>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</si>
  <si>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</si>
  <si>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</si>
  <si>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</si>
  <si>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</si>
  <si>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</si>
  <si>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</si>
  <si>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</si>
  <si>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</si>
  <si>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</si>
  <si>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</si>
  <si>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</si>
  <si>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</si>
  <si>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</si>
  <si>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</si>
  <si>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</si>
  <si>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</si>
  <si>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</si>
  <si>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</si>
  <si>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</si>
  <si>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</si>
  <si>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</si>
  <si>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</si>
  <si>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</si>
  <si>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</si>
  <si>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</si>
  <si>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</si>
  <si>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</si>
  <si>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</si>
  <si>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</si>
  <si>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</si>
  <si>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</si>
  <si>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</si>
  <si>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</si>
  <si>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</si>
  <si>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</si>
  <si>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</si>
  <si>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</si>
  <si>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</si>
  <si>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</si>
  <si>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</si>
  <si>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</si>
  <si>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</si>
  <si>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</si>
  <si>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</si>
  <si>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</si>
  <si>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</si>
  <si>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</si>
  <si>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</si>
  <si>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</si>
  <si>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</si>
  <si>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</si>
  <si>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</si>
  <si>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</si>
  <si>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</si>
  <si>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</si>
  <si>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</si>
  <si>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</si>
  <si>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</si>
  <si>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</si>
  <si>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</si>
  <si>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</si>
  <si>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</si>
  <si>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</si>
  <si>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</si>
  <si>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</si>
  <si>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</si>
  <si>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</si>
  <si>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</si>
  <si>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</si>
  <si>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</si>
  <si>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</si>
  <si>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</si>
  <si>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</si>
  <si>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</si>
  <si>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</si>
  <si>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</si>
  <si>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</si>
  <si>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</si>
  <si>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</si>
  <si>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</si>
  <si>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MARZO/ 2020</t>
  </si>
  <si>
    <t>AL 31  DE MARZO DE  2020</t>
  </si>
  <si>
    <t>POR EL PERIODO DEL 01 DE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</si>
</sst>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71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3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4" fillId="0" borderId="1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43" fontId="6" fillId="0" borderId="0" xfId="1" applyFont="1" applyFill="1" applyBorder="1"/>
    <xf numFmtId="43" fontId="0" fillId="2" borderId="0" xfId="1" applyFont="1" applyFill="1" applyBorder="1"/>
    <xf numFmtId="0" fontId="7" fillId="8" borderId="13" xfId="0" applyFont="1" applyFill="1" applyBorder="1"/>
    <xf numFmtId="17" fontId="7" fillId="8" borderId="13" xfId="0" applyNumberFormat="1" applyFont="1" applyFill="1" applyBorder="1"/>
    <xf numFmtId="0" fontId="0" fillId="0" borderId="13" xfId="0" applyBorder="1"/>
    <xf numFmtId="43" fontId="0" fillId="0" borderId="13" xfId="1" applyFont="1" applyBorder="1"/>
    <xf numFmtId="0" fontId="0" fillId="0" borderId="13" xfId="0" applyFill="1" applyBorder="1"/>
    <xf numFmtId="43" fontId="0" fillId="0" borderId="13" xfId="1" applyFont="1" applyFill="1" applyBorder="1"/>
    <xf numFmtId="43" fontId="7" fillId="0" borderId="13" xfId="0" applyNumberFormat="1" applyFont="1" applyBorder="1"/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43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43" fontId="6" fillId="0" borderId="3" xfId="12" applyFont="1" applyFill="1" applyBorder="1"/>
    <xf numFmtId="40" fontId="6" fillId="0" borderId="12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43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3" fontId="0" fillId="2" borderId="0" xfId="1" applyNumberFormat="1" applyFont="1" applyFill="1" applyBorder="1"/>
    <xf numFmtId="174" fontId="6" fillId="0" borderId="0" xfId="5" applyNumberFormat="1" applyFill="1" applyBorder="1"/>
    <xf numFmtId="173" fontId="18" fillId="2" borderId="0" xfId="1" applyNumberFormat="1" applyFon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4" fontId="6" fillId="0" borderId="0" xfId="5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43" fontId="6" fillId="2" borderId="0" xfId="1" applyFont="1" applyFill="1" applyBorder="1"/>
    <xf numFmtId="0" fontId="17" fillId="0" borderId="14" xfId="0" applyFont="1" applyFill="1" applyBorder="1" applyAlignment="1">
      <alignment horizontal="center" vertical="top" wrapText="1"/>
    </xf>
    <xf numFmtId="169" fontId="3" fillId="2" borderId="15" xfId="0" applyNumberFormat="1" applyFont="1" applyFill="1" applyBorder="1" applyAlignment="1">
      <alignment vertical="top" wrapText="1"/>
    </xf>
    <xf numFmtId="43" fontId="6" fillId="2" borderId="16" xfId="1" applyFont="1" applyFill="1" applyBorder="1"/>
    <xf numFmtId="40" fontId="3" fillId="2" borderId="15" xfId="0" applyNumberFormat="1" applyFont="1" applyFill="1" applyBorder="1" applyAlignment="1">
      <alignment vertical="top" wrapText="1"/>
    </xf>
    <xf numFmtId="40" fontId="3" fillId="2" borderId="17" xfId="0" applyNumberFormat="1" applyFont="1" applyFill="1" applyBorder="1" applyAlignment="1">
      <alignment vertical="top" wrapText="1"/>
    </xf>
    <xf numFmtId="40" fontId="4" fillId="2" borderId="16" xfId="0" applyNumberFormat="1" applyFont="1" applyFill="1" applyBorder="1" applyAlignment="1">
      <alignment vertical="top" wrapText="1"/>
    </xf>
    <xf numFmtId="0" fontId="6" fillId="0" borderId="16" xfId="0" applyFont="1" applyFill="1" applyBorder="1"/>
    <xf numFmtId="165" fontId="6" fillId="2" borderId="15" xfId="1" applyNumberFormat="1" applyFont="1" applyFill="1" applyBorder="1"/>
    <xf numFmtId="39" fontId="3" fillId="2" borderId="16" xfId="0" applyNumberFormat="1" applyFont="1" applyFill="1" applyBorder="1" applyAlignment="1">
      <alignment vertical="top" wrapText="1"/>
    </xf>
    <xf numFmtId="165" fontId="6" fillId="2" borderId="15" xfId="1" applyNumberFormat="1" applyFont="1" applyFill="1" applyBorder="1" applyAlignment="1">
      <alignment vertical="center"/>
    </xf>
    <xf numFmtId="43" fontId="4" fillId="0" borderId="16" xfId="1" applyFont="1" applyFill="1" applyBorder="1" applyAlignment="1">
      <alignment horizontal="right" vertical="top" wrapText="1"/>
    </xf>
    <xf numFmtId="0" fontId="6" fillId="0" borderId="16" xfId="0" applyFont="1" applyFill="1" applyBorder="1" applyAlignment="1">
      <alignment vertical="top"/>
    </xf>
    <xf numFmtId="0" fontId="6" fillId="0" borderId="18" xfId="0" applyFont="1" applyFill="1" applyBorder="1"/>
    <xf numFmtId="39" fontId="4" fillId="2" borderId="15" xfId="0" applyNumberFormat="1" applyFont="1" applyFill="1" applyBorder="1" applyAlignment="1">
      <alignment horizontal="right" vertical="center" wrapText="1"/>
    </xf>
    <xf numFmtId="173" fontId="0" fillId="2" borderId="1" xfId="1" applyNumberFormat="1" applyFont="1" applyFill="1" applyBorder="1"/>
    <xf numFmtId="43" fontId="6" fillId="2" borderId="17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36</xdr:row>
      <xdr:rowOff>38100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99611" y="7848600"/>
          <a:ext cx="2405379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General.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2482850</xdr:colOff>
      <xdr:row>38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896226"/>
          <a:ext cx="2235201" cy="4730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 xml:space="preserve"> 0030 - BANCO AZTECA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 xml:space="preserve"> 3899 - NORMATIVIDAD CO EL SALVADOR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 xml:space="preserve"> HALS8402 - BALANCE DE COMPROBACION MENSUAL DE SUMAS Y SALDOS POR ENTIDAD (MONEDA BASE)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>
            <v>0</v>
          </cell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>
            <v>0</v>
          </cell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>
            <v>0</v>
          </cell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>
            <v>0</v>
          </cell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>
            <v>0</v>
          </cell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>
            <v>0</v>
          </cell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>
            <v>0</v>
          </cell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>
            <v>0</v>
          </cell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>
            <v>0</v>
          </cell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>
            <v>0</v>
          </cell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>
            <v>0</v>
          </cell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>
            <v>0</v>
          </cell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>
            <v>0</v>
          </cell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>
            <v>0</v>
          </cell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>
            <v>0</v>
          </cell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>
            <v>0</v>
          </cell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>
            <v>0</v>
          </cell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>
            <v>0</v>
          </cell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>
            <v>0</v>
          </cell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>
            <v>0</v>
          </cell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>
            <v>0</v>
          </cell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>
            <v>0</v>
          </cell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>
            <v>0</v>
          </cell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>
            <v>0</v>
          </cell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>
            <v>0</v>
          </cell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>
            <v>0</v>
          </cell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>
            <v>0</v>
          </cell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>
            <v>0</v>
          </cell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>
            <v>0</v>
          </cell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>
            <v>0</v>
          </cell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>
            <v>0</v>
          </cell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>
            <v>0</v>
          </cell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>
            <v>0</v>
          </cell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>
            <v>0</v>
          </cell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>
            <v>0</v>
          </cell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>
            <v>0</v>
          </cell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>
            <v>0</v>
          </cell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>
            <v>0</v>
          </cell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>
            <v>0</v>
          </cell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>
            <v>0</v>
          </cell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>
            <v>0</v>
          </cell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>
            <v>0</v>
          </cell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>
            <v>0</v>
          </cell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>
            <v>0</v>
          </cell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>
            <v>0</v>
          </cell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>
            <v>0</v>
          </cell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>
            <v>0</v>
          </cell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>
            <v>0</v>
          </cell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>
            <v>0</v>
          </cell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>
            <v>0</v>
          </cell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>
            <v>0</v>
          </cell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>
            <v>0</v>
          </cell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>
            <v>0</v>
          </cell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>
            <v>0</v>
          </cell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>
            <v>0</v>
          </cell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>
            <v>0</v>
          </cell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>
            <v>0</v>
          </cell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>
            <v>0</v>
          </cell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>
            <v>0</v>
          </cell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>
            <v>0</v>
          </cell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>
            <v>0</v>
          </cell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>
            <v>0</v>
          </cell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>
            <v>0</v>
          </cell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>
            <v>0</v>
          </cell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>
            <v>0</v>
          </cell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>
            <v>0</v>
          </cell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>
            <v>0</v>
          </cell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>
            <v>0</v>
          </cell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>
            <v>0</v>
          </cell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>
            <v>0</v>
          </cell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>
            <v>0</v>
          </cell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>
            <v>0</v>
          </cell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>
            <v>0</v>
          </cell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>
            <v>0</v>
          </cell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>
            <v>0</v>
          </cell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>
            <v>0</v>
          </cell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>
            <v>0</v>
          </cell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>
            <v>0</v>
          </cell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>
            <v>0</v>
          </cell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>
            <v>0</v>
          </cell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>
            <v>0</v>
          </cell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>
            <v>0</v>
          </cell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>
            <v>0</v>
          </cell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>
            <v>0</v>
          </cell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>
            <v>0</v>
          </cell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>
            <v>0</v>
          </cell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>
            <v>0</v>
          </cell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>
            <v>0</v>
          </cell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>
            <v>0</v>
          </cell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>
            <v>0</v>
          </cell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>
            <v>0</v>
          </cell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>
            <v>0</v>
          </cell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>
            <v>0</v>
          </cell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>
            <v>0</v>
          </cell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>
            <v>0</v>
          </cell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>
            <v>0</v>
          </cell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>
            <v>0</v>
          </cell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>
            <v>0</v>
          </cell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>
            <v>0</v>
          </cell>
          <cell r="B2822">
            <v>0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</row>
        <row r="2823">
          <cell r="A2823">
            <v>0</v>
          </cell>
          <cell r="B2823">
            <v>0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</row>
        <row r="2824">
          <cell r="A2824">
            <v>0</v>
          </cell>
          <cell r="B2824">
            <v>0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</row>
        <row r="2825">
          <cell r="A2825">
            <v>0</v>
          </cell>
          <cell r="B2825">
            <v>0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</row>
        <row r="2826">
          <cell r="A2826">
            <v>0</v>
          </cell>
          <cell r="B2826">
            <v>0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</row>
        <row r="2827">
          <cell r="A2827">
            <v>0</v>
          </cell>
          <cell r="B2827">
            <v>0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</row>
        <row r="2828">
          <cell r="A2828">
            <v>0</v>
          </cell>
          <cell r="B2828">
            <v>0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</row>
        <row r="2829">
          <cell r="A2829">
            <v>0</v>
          </cell>
          <cell r="B2829">
            <v>0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</row>
        <row r="2830">
          <cell r="A2830">
            <v>0</v>
          </cell>
          <cell r="B2830">
            <v>0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</row>
        <row r="2831">
          <cell r="A2831">
            <v>0</v>
          </cell>
          <cell r="B2831">
            <v>0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</row>
        <row r="2832">
          <cell r="A2832">
            <v>0</v>
          </cell>
          <cell r="B2832">
            <v>0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  <cell r="G2832">
            <v>0</v>
          </cell>
        </row>
        <row r="2833">
          <cell r="A2833">
            <v>0</v>
          </cell>
          <cell r="B2833">
            <v>0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</row>
        <row r="2834">
          <cell r="A2834">
            <v>0</v>
          </cell>
          <cell r="B2834">
            <v>0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</row>
        <row r="2835">
          <cell r="A2835">
            <v>0</v>
          </cell>
          <cell r="B2835">
            <v>0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</row>
        <row r="2836">
          <cell r="A2836">
            <v>0</v>
          </cell>
          <cell r="B2836">
            <v>0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</row>
        <row r="2837">
          <cell r="A2837">
            <v>0</v>
          </cell>
          <cell r="B2837">
            <v>0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</row>
        <row r="2838">
          <cell r="A2838">
            <v>0</v>
          </cell>
          <cell r="B2838">
            <v>0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</row>
        <row r="2839">
          <cell r="A2839">
            <v>0</v>
          </cell>
          <cell r="B2839">
            <v>0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</row>
        <row r="2840">
          <cell r="A2840">
            <v>0</v>
          </cell>
          <cell r="B2840">
            <v>0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</row>
        <row r="2841">
          <cell r="A2841">
            <v>0</v>
          </cell>
          <cell r="B2841">
            <v>0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</row>
        <row r="2842">
          <cell r="A2842">
            <v>0</v>
          </cell>
          <cell r="B2842">
            <v>0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</row>
        <row r="2843">
          <cell r="A2843">
            <v>0</v>
          </cell>
          <cell r="B2843">
            <v>0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</row>
        <row r="2844">
          <cell r="A2844">
            <v>0</v>
          </cell>
          <cell r="B2844">
            <v>0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</row>
        <row r="2845">
          <cell r="A2845">
            <v>0</v>
          </cell>
          <cell r="B2845">
            <v>0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</row>
        <row r="2846">
          <cell r="A2846">
            <v>0</v>
          </cell>
          <cell r="B2846">
            <v>0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</row>
        <row r="2847">
          <cell r="A2847">
            <v>0</v>
          </cell>
          <cell r="B2847">
            <v>0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</row>
        <row r="2848">
          <cell r="A2848">
            <v>0</v>
          </cell>
          <cell r="B2848">
            <v>0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</row>
        <row r="2849">
          <cell r="A2849">
            <v>0</v>
          </cell>
          <cell r="B2849">
            <v>0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</row>
        <row r="2850">
          <cell r="A2850">
            <v>0</v>
          </cell>
          <cell r="B2850">
            <v>0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</row>
        <row r="2851">
          <cell r="A2851">
            <v>0</v>
          </cell>
          <cell r="B2851">
            <v>0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</row>
        <row r="2852">
          <cell r="A2852">
            <v>0</v>
          </cell>
          <cell r="B2852">
            <v>0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5"/>
  <sheetViews>
    <sheetView showGridLines="0" workbookViewId="0">
      <selection activeCell="G26" sqref="G26"/>
    </sheetView>
  </sheetViews>
  <sheetFormatPr baseColWidth="10" defaultColWidth="9.28515625" defaultRowHeight="12.75" x14ac:dyDescent="0.2"/>
  <cols>
    <col min="1" max="1" width="7" style="2" customWidth="1"/>
    <col min="2" max="2" width="58.28515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4.5703125" style="3" customWidth="1"/>
    <col min="7" max="7" width="20.28515625" style="126" customWidth="1"/>
    <col min="8" max="8" width="13.5703125" style="2" customWidth="1"/>
    <col min="9" max="9" width="22.42578125" style="2" customWidth="1"/>
    <col min="10" max="10" width="15.42578125" style="2" customWidth="1"/>
    <col min="11" max="11" width="16.7109375" style="2" customWidth="1"/>
    <col min="12" max="12" width="18.5703125" style="2" customWidth="1"/>
    <col min="13" max="13" width="19.42578125" style="2" customWidth="1"/>
    <col min="14" max="14" width="30.7109375" style="2" customWidth="1"/>
    <col min="15" max="15" width="20.28515625" style="2" customWidth="1"/>
    <col min="16" max="16" width="30.28515625" style="2" customWidth="1"/>
    <col min="17" max="17" width="25.7109375" style="2" customWidth="1"/>
    <col min="18" max="18" width="25" style="2" customWidth="1"/>
    <col min="19" max="19" width="37.28515625" style="2" customWidth="1"/>
    <col min="20" max="20" width="58.7109375" style="2" customWidth="1"/>
    <col min="21" max="21" width="30.28515625" style="2" customWidth="1"/>
    <col min="22" max="22" width="25" style="2" customWidth="1"/>
    <col min="23" max="23" width="19.7109375" style="2" customWidth="1"/>
    <col min="24" max="16384" width="9.28515625" style="2"/>
  </cols>
  <sheetData>
    <row r="1" spans="1:23" ht="76.5" customHeight="1" x14ac:dyDescent="0.2">
      <c r="A1" s="1"/>
      <c r="B1" s="154"/>
      <c r="C1" s="155"/>
      <c r="D1" s="155"/>
      <c r="E1" s="155"/>
      <c r="F1" s="88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15" x14ac:dyDescent="0.2">
      <c r="A2" s="1"/>
      <c r="B2" s="159" t="s">
        <v>3858</v>
      </c>
      <c r="C2" s="160"/>
      <c r="D2" s="160"/>
      <c r="E2" s="160"/>
      <c r="F2" s="161"/>
    </row>
    <row r="3" spans="1:23" ht="15" x14ac:dyDescent="0.2">
      <c r="A3" s="1"/>
      <c r="B3" s="159" t="s">
        <v>2706</v>
      </c>
      <c r="C3" s="160"/>
      <c r="D3" s="160"/>
      <c r="E3" s="160"/>
      <c r="F3" s="161"/>
    </row>
    <row r="4" spans="1:23" ht="15" x14ac:dyDescent="0.2">
      <c r="A4" s="1"/>
      <c r="B4" s="159" t="s">
        <v>3860</v>
      </c>
      <c r="C4" s="160"/>
      <c r="D4" s="160"/>
      <c r="E4" s="160"/>
      <c r="F4" s="161"/>
    </row>
    <row r="5" spans="1:23" x14ac:dyDescent="0.2">
      <c r="A5" s="1"/>
      <c r="B5" s="156" t="s">
        <v>3843</v>
      </c>
      <c r="C5" s="157"/>
      <c r="D5" s="157"/>
      <c r="E5" s="157"/>
      <c r="F5" s="158"/>
    </row>
    <row r="6" spans="1:23" x14ac:dyDescent="0.2">
      <c r="A6" s="1"/>
      <c r="B6" s="124"/>
      <c r="C6" s="125"/>
      <c r="D6" s="125"/>
      <c r="E6" s="125"/>
      <c r="F6" s="59"/>
    </row>
    <row r="7" spans="1:23" x14ac:dyDescent="0.2">
      <c r="A7" s="1"/>
      <c r="B7" s="124"/>
      <c r="C7" s="125"/>
      <c r="D7" s="125"/>
      <c r="E7" s="90" t="s">
        <v>3859</v>
      </c>
      <c r="F7" s="54"/>
    </row>
    <row r="8" spans="1:23" x14ac:dyDescent="0.2">
      <c r="A8" s="1"/>
      <c r="B8" s="55" t="s">
        <v>0</v>
      </c>
      <c r="C8" s="5"/>
      <c r="D8" s="125"/>
      <c r="E8" s="125"/>
      <c r="F8" s="54"/>
    </row>
    <row r="9" spans="1:23" x14ac:dyDescent="0.2">
      <c r="A9" s="1"/>
      <c r="B9" s="56" t="s">
        <v>1</v>
      </c>
      <c r="C9" s="6"/>
      <c r="D9" s="4"/>
      <c r="E9" s="4"/>
      <c r="F9" s="54"/>
    </row>
    <row r="10" spans="1:23" x14ac:dyDescent="0.2">
      <c r="A10" s="1"/>
      <c r="B10" s="57" t="s">
        <v>581</v>
      </c>
      <c r="C10" s="4"/>
      <c r="D10" s="6" t="s">
        <v>570</v>
      </c>
      <c r="E10" s="126">
        <v>22864675.760000002</v>
      </c>
      <c r="F10" s="54"/>
    </row>
    <row r="11" spans="1:23" ht="13.5" customHeight="1" x14ac:dyDescent="0.2">
      <c r="A11" s="1"/>
      <c r="B11" s="57" t="s">
        <v>582</v>
      </c>
      <c r="C11" s="4"/>
      <c r="D11" s="4"/>
      <c r="E11" s="126">
        <v>0</v>
      </c>
      <c r="F11" s="54"/>
    </row>
    <row r="12" spans="1:23" ht="21.75" customHeight="1" x14ac:dyDescent="0.2">
      <c r="A12" s="1"/>
      <c r="B12" s="57" t="s">
        <v>583</v>
      </c>
      <c r="C12" s="4"/>
      <c r="D12" s="4"/>
      <c r="E12" s="126">
        <v>4783524.08</v>
      </c>
      <c r="F12" s="54"/>
    </row>
    <row r="13" spans="1:23" ht="19.5" customHeight="1" x14ac:dyDescent="0.2">
      <c r="A13" s="1"/>
      <c r="B13" s="57" t="s">
        <v>3846</v>
      </c>
      <c r="C13" s="4"/>
      <c r="D13" s="4"/>
      <c r="E13" s="126">
        <v>41503200.399999999</v>
      </c>
      <c r="F13" s="54"/>
    </row>
    <row r="14" spans="1:23" ht="22.5" customHeight="1" x14ac:dyDescent="0.2">
      <c r="A14" s="1"/>
      <c r="B14" s="57"/>
      <c r="C14" s="4"/>
      <c r="D14" s="4"/>
      <c r="E14" s="117">
        <f>SUM(E10:E13)</f>
        <v>69151400.24000001</v>
      </c>
      <c r="F14" s="54"/>
      <c r="G14" s="129"/>
      <c r="H14" s="129"/>
    </row>
    <row r="15" spans="1:23" x14ac:dyDescent="0.2">
      <c r="A15" s="1"/>
      <c r="B15" s="56" t="s">
        <v>2</v>
      </c>
      <c r="C15" s="6"/>
      <c r="D15" s="6"/>
      <c r="E15" s="112"/>
      <c r="F15" s="54"/>
    </row>
    <row r="16" spans="1:23" ht="23.25" customHeight="1" x14ac:dyDescent="0.2">
      <c r="A16" s="1"/>
      <c r="B16" s="57" t="s">
        <v>571</v>
      </c>
      <c r="C16" s="4"/>
      <c r="D16" s="4"/>
      <c r="E16" s="115"/>
      <c r="F16" s="54"/>
    </row>
    <row r="17" spans="1:8" x14ac:dyDescent="0.2">
      <c r="A17" s="1"/>
      <c r="B17" s="58"/>
      <c r="C17" s="1"/>
      <c r="D17" s="1"/>
      <c r="E17" s="126">
        <v>5863725.8300000001</v>
      </c>
      <c r="F17" s="54"/>
      <c r="H17" s="130"/>
    </row>
    <row r="18" spans="1:8" x14ac:dyDescent="0.2">
      <c r="A18" s="1"/>
      <c r="B18" s="56" t="s">
        <v>3</v>
      </c>
      <c r="C18" s="6"/>
      <c r="D18" s="6"/>
      <c r="E18" s="112"/>
      <c r="F18" s="54"/>
    </row>
    <row r="19" spans="1:8" ht="12" customHeight="1" x14ac:dyDescent="0.2">
      <c r="A19" s="1"/>
      <c r="B19" s="57" t="s">
        <v>584</v>
      </c>
      <c r="C19" s="4"/>
      <c r="D19" s="4"/>
      <c r="E19" s="126">
        <v>3736348.55</v>
      </c>
      <c r="F19" s="54"/>
    </row>
    <row r="20" spans="1:8" x14ac:dyDescent="0.2">
      <c r="A20" s="1"/>
      <c r="B20" s="57"/>
      <c r="C20" s="4"/>
      <c r="D20" s="4"/>
      <c r="E20" s="111"/>
      <c r="F20" s="54"/>
    </row>
    <row r="21" spans="1:8" ht="13.5" thickBot="1" x14ac:dyDescent="0.25">
      <c r="A21" s="1"/>
      <c r="B21" s="152" t="s">
        <v>572</v>
      </c>
      <c r="C21" s="153"/>
      <c r="D21" s="52" t="s">
        <v>570</v>
      </c>
      <c r="E21" s="114">
        <f>+E14+E17+E19</f>
        <v>78751474.620000005</v>
      </c>
      <c r="F21" s="110"/>
      <c r="H21" s="131"/>
    </row>
    <row r="22" spans="1:8" ht="9" customHeight="1" thickTop="1" x14ac:dyDescent="0.2">
      <c r="A22" s="1"/>
      <c r="B22" s="122"/>
      <c r="C22" s="123"/>
      <c r="D22" s="6"/>
      <c r="E22" s="112"/>
      <c r="F22" s="54"/>
    </row>
    <row r="23" spans="1:8" x14ac:dyDescent="0.2">
      <c r="A23" s="1"/>
      <c r="B23" s="55" t="s">
        <v>4</v>
      </c>
      <c r="C23" s="5"/>
      <c r="D23" s="125"/>
      <c r="E23" s="113"/>
      <c r="F23" s="54"/>
    </row>
    <row r="24" spans="1:8" x14ac:dyDescent="0.2">
      <c r="A24" s="1"/>
      <c r="B24" s="56" t="s">
        <v>5</v>
      </c>
      <c r="C24" s="6"/>
      <c r="D24" s="6"/>
      <c r="E24" s="112"/>
      <c r="F24" s="54"/>
    </row>
    <row r="25" spans="1:8" ht="20.25" customHeight="1" x14ac:dyDescent="0.2">
      <c r="A25" s="1"/>
      <c r="B25" s="57" t="s">
        <v>585</v>
      </c>
      <c r="C25" s="4"/>
      <c r="D25" s="4"/>
      <c r="E25" s="126">
        <v>49254557.119999997</v>
      </c>
      <c r="F25" s="54"/>
    </row>
    <row r="26" spans="1:8" ht="18.75" customHeight="1" x14ac:dyDescent="0.2">
      <c r="A26" s="1"/>
      <c r="B26" s="57" t="s">
        <v>6</v>
      </c>
      <c r="C26" s="4"/>
      <c r="D26" s="4"/>
      <c r="E26" s="126">
        <v>24885.81</v>
      </c>
      <c r="F26" s="54"/>
    </row>
    <row r="27" spans="1:8" ht="12.75" customHeight="1" x14ac:dyDescent="0.2">
      <c r="A27" s="1"/>
      <c r="B27" s="58"/>
      <c r="C27" s="1"/>
      <c r="D27" s="1"/>
      <c r="E27" s="116">
        <f>+E25+E26</f>
        <v>49279442.93</v>
      </c>
      <c r="F27" s="54"/>
      <c r="G27" s="127"/>
      <c r="H27" s="127"/>
    </row>
    <row r="28" spans="1:8" x14ac:dyDescent="0.2">
      <c r="A28" s="1"/>
      <c r="B28" s="56" t="s">
        <v>7</v>
      </c>
      <c r="C28" s="6"/>
      <c r="D28" s="6"/>
      <c r="E28" s="112"/>
      <c r="F28" s="54"/>
    </row>
    <row r="29" spans="1:8" x14ac:dyDescent="0.2">
      <c r="A29" s="1"/>
      <c r="B29" s="57" t="s">
        <v>8</v>
      </c>
      <c r="C29" s="4"/>
      <c r="D29" s="4"/>
      <c r="E29" s="126">
        <v>3224807.44</v>
      </c>
      <c r="F29" s="54"/>
    </row>
    <row r="30" spans="1:8" x14ac:dyDescent="0.2">
      <c r="A30" s="1"/>
      <c r="B30" s="57" t="s">
        <v>9</v>
      </c>
      <c r="C30" s="4"/>
      <c r="D30" s="4"/>
      <c r="E30" s="126">
        <v>1371712.42</v>
      </c>
      <c r="F30" s="54"/>
    </row>
    <row r="31" spans="1:8" ht="22.9" customHeight="1" x14ac:dyDescent="0.2">
      <c r="A31" s="1"/>
      <c r="B31" s="57"/>
      <c r="C31" s="4"/>
      <c r="D31" s="4"/>
      <c r="E31" s="118">
        <f>+E29+E30</f>
        <v>4596519.8599999994</v>
      </c>
      <c r="F31" s="54"/>
      <c r="G31" s="132"/>
      <c r="H31" s="132"/>
    </row>
    <row r="32" spans="1:8" ht="13.9" customHeight="1" x14ac:dyDescent="0.2">
      <c r="A32" s="1"/>
      <c r="B32" s="57"/>
      <c r="C32" s="4"/>
      <c r="D32" s="4"/>
      <c r="E32" s="119"/>
      <c r="F32" s="54"/>
    </row>
    <row r="33" spans="1:8" ht="17.649999999999999" customHeight="1" x14ac:dyDescent="0.2">
      <c r="A33" s="1"/>
      <c r="B33" s="97" t="s">
        <v>573</v>
      </c>
      <c r="C33" s="96"/>
      <c r="D33" s="94"/>
      <c r="E33" s="120">
        <f>+E27+E31</f>
        <v>53875962.789999999</v>
      </c>
      <c r="F33" s="54"/>
      <c r="G33" s="133"/>
      <c r="H33" s="133"/>
    </row>
    <row r="34" spans="1:8" ht="21.6" customHeight="1" x14ac:dyDescent="0.2">
      <c r="A34" s="1"/>
      <c r="B34" s="95" t="s">
        <v>10</v>
      </c>
      <c r="C34" s="96"/>
      <c r="D34" s="96"/>
      <c r="E34" s="99">
        <f>+E35+E36</f>
        <v>24875511.829999998</v>
      </c>
      <c r="F34" s="54"/>
      <c r="G34" s="134"/>
      <c r="H34" s="134"/>
    </row>
    <row r="35" spans="1:8" ht="21.6" customHeight="1" x14ac:dyDescent="0.2">
      <c r="A35" s="1"/>
      <c r="B35" s="93" t="s">
        <v>11</v>
      </c>
      <c r="C35" s="94"/>
      <c r="D35" s="94"/>
      <c r="E35" s="126">
        <v>20333675</v>
      </c>
      <c r="F35" s="54"/>
    </row>
    <row r="36" spans="1:8" ht="21.6" customHeight="1" x14ac:dyDescent="0.2">
      <c r="A36" s="1"/>
      <c r="B36" s="93" t="s">
        <v>3853</v>
      </c>
      <c r="C36" s="96"/>
      <c r="D36" s="96"/>
      <c r="E36" s="150">
        <v>4541836.83</v>
      </c>
      <c r="F36" s="54"/>
    </row>
    <row r="37" spans="1:8" x14ac:dyDescent="0.2">
      <c r="B37" s="57"/>
      <c r="C37" s="4"/>
      <c r="D37" s="4"/>
      <c r="E37" s="92"/>
      <c r="F37" s="54"/>
    </row>
    <row r="38" spans="1:8" ht="15" x14ac:dyDescent="0.35">
      <c r="B38" s="60" t="s">
        <v>574</v>
      </c>
      <c r="C38" s="6"/>
      <c r="D38" s="6" t="s">
        <v>570</v>
      </c>
      <c r="E38" s="98">
        <f>+E33+E34</f>
        <v>78751474.620000005</v>
      </c>
      <c r="F38" s="54"/>
      <c r="G38" s="128"/>
      <c r="H38" s="128"/>
    </row>
    <row r="39" spans="1:8" x14ac:dyDescent="0.2">
      <c r="B39" s="61"/>
      <c r="C39" s="62"/>
      <c r="E39" s="92">
        <f>+E21-E38</f>
        <v>0</v>
      </c>
      <c r="F39" s="121"/>
    </row>
    <row r="40" spans="1:8" x14ac:dyDescent="0.2">
      <c r="B40" s="61"/>
      <c r="C40" s="62"/>
      <c r="E40" s="92"/>
      <c r="F40" s="54"/>
    </row>
    <row r="41" spans="1:8" x14ac:dyDescent="0.2">
      <c r="B41" s="63"/>
      <c r="D41" s="19"/>
      <c r="E41" s="92"/>
      <c r="F41" s="54"/>
    </row>
    <row r="42" spans="1:8" x14ac:dyDescent="0.2">
      <c r="B42" s="63"/>
      <c r="F42" s="54"/>
    </row>
    <row r="43" spans="1:8" hidden="1" x14ac:dyDescent="0.2">
      <c r="B43" s="63"/>
      <c r="F43" s="54"/>
    </row>
    <row r="44" spans="1:8" hidden="1" x14ac:dyDescent="0.2">
      <c r="B44" s="63"/>
      <c r="F44" s="54"/>
    </row>
    <row r="45" spans="1:8" hidden="1" x14ac:dyDescent="0.2">
      <c r="B45" s="63"/>
      <c r="F45" s="54"/>
    </row>
    <row r="46" spans="1:8" hidden="1" x14ac:dyDescent="0.2">
      <c r="B46" s="63"/>
      <c r="F46" s="54"/>
    </row>
    <row r="47" spans="1:8" hidden="1" x14ac:dyDescent="0.2">
      <c r="B47" s="63"/>
      <c r="F47" s="54"/>
    </row>
    <row r="48" spans="1:8" hidden="1" x14ac:dyDescent="0.2">
      <c r="B48" s="63"/>
      <c r="F48" s="54"/>
    </row>
    <row r="49" spans="2:6" hidden="1" x14ac:dyDescent="0.2">
      <c r="B49" s="63"/>
      <c r="F49" s="54"/>
    </row>
    <row r="50" spans="2:6" hidden="1" x14ac:dyDescent="0.2">
      <c r="B50" s="63"/>
      <c r="F50" s="54"/>
    </row>
    <row r="51" spans="2:6" hidden="1" x14ac:dyDescent="0.2">
      <c r="B51" s="63"/>
      <c r="F51" s="54"/>
    </row>
    <row r="52" spans="2:6" hidden="1" x14ac:dyDescent="0.2">
      <c r="B52" s="64"/>
      <c r="C52" s="7"/>
      <c r="F52" s="54"/>
    </row>
    <row r="53" spans="2:6" hidden="1" x14ac:dyDescent="0.2">
      <c r="B53" s="65"/>
      <c r="C53" s="9"/>
      <c r="F53" s="54"/>
    </row>
    <row r="54" spans="2:6" hidden="1" x14ac:dyDescent="0.2">
      <c r="B54" s="63"/>
      <c r="F54" s="54"/>
    </row>
    <row r="55" spans="2:6" hidden="1" x14ac:dyDescent="0.2">
      <c r="B55" s="63"/>
      <c r="F55" s="54"/>
    </row>
    <row r="56" spans="2:6" hidden="1" x14ac:dyDescent="0.2">
      <c r="B56" s="63"/>
      <c r="F56" s="54"/>
    </row>
    <row r="57" spans="2:6" hidden="1" x14ac:dyDescent="0.2">
      <c r="B57" s="63"/>
      <c r="F57" s="54"/>
    </row>
    <row r="58" spans="2:6" hidden="1" x14ac:dyDescent="0.2">
      <c r="B58" s="63"/>
      <c r="F58" s="54"/>
    </row>
    <row r="59" spans="2:6" hidden="1" x14ac:dyDescent="0.2">
      <c r="B59" s="63"/>
      <c r="F59" s="54"/>
    </row>
    <row r="60" spans="2:6" hidden="1" x14ac:dyDescent="0.2">
      <c r="B60" s="63"/>
      <c r="F60" s="54"/>
    </row>
    <row r="61" spans="2:6" hidden="1" x14ac:dyDescent="0.2">
      <c r="B61" s="63"/>
      <c r="F61" s="54"/>
    </row>
    <row r="62" spans="2:6" hidden="1" x14ac:dyDescent="0.2">
      <c r="B62" s="63"/>
      <c r="F62" s="54"/>
    </row>
    <row r="63" spans="2:6" hidden="1" x14ac:dyDescent="0.2">
      <c r="B63" s="63"/>
      <c r="F63" s="54"/>
    </row>
    <row r="64" spans="2:6" x14ac:dyDescent="0.2">
      <c r="B64" s="63"/>
      <c r="F64" s="54"/>
    </row>
    <row r="65" spans="2:6" x14ac:dyDescent="0.2">
      <c r="B65" s="63"/>
      <c r="F65" s="54"/>
    </row>
    <row r="66" spans="2:6" x14ac:dyDescent="0.2">
      <c r="B66" s="63"/>
      <c r="F66" s="54"/>
    </row>
    <row r="67" spans="2:6" x14ac:dyDescent="0.2">
      <c r="B67" s="63"/>
      <c r="F67" s="54"/>
    </row>
    <row r="68" spans="2:6" x14ac:dyDescent="0.2">
      <c r="B68" s="63"/>
      <c r="F68" s="54"/>
    </row>
    <row r="69" spans="2:6" x14ac:dyDescent="0.2">
      <c r="B69" s="63"/>
      <c r="F69" s="54"/>
    </row>
    <row r="70" spans="2:6" x14ac:dyDescent="0.2">
      <c r="B70" s="63"/>
      <c r="F70" s="54"/>
    </row>
    <row r="71" spans="2:6" x14ac:dyDescent="0.2">
      <c r="B71" s="63"/>
      <c r="F71" s="54"/>
    </row>
    <row r="72" spans="2:6" x14ac:dyDescent="0.2">
      <c r="B72" s="63"/>
      <c r="F72" s="54"/>
    </row>
    <row r="73" spans="2:6" x14ac:dyDescent="0.2">
      <c r="B73" s="63"/>
      <c r="F73" s="54"/>
    </row>
    <row r="74" spans="2:6" ht="13.5" thickBot="1" x14ac:dyDescent="0.25">
      <c r="B74" s="66"/>
      <c r="C74" s="67"/>
      <c r="D74" s="67"/>
      <c r="E74" s="67"/>
      <c r="F74" s="68"/>
    </row>
    <row r="75" spans="2:6" x14ac:dyDescent="0.2">
      <c r="F75" s="2"/>
    </row>
    <row r="76" spans="2:6" x14ac:dyDescent="0.2">
      <c r="F76" s="2"/>
    </row>
    <row r="77" spans="2:6" x14ac:dyDescent="0.2">
      <c r="F77" s="2"/>
    </row>
    <row r="78" spans="2:6" x14ac:dyDescent="0.2">
      <c r="D78" s="102"/>
      <c r="F78" s="2"/>
    </row>
    <row r="79" spans="2:6" x14ac:dyDescent="0.2">
      <c r="D79" s="102"/>
      <c r="F79" s="2"/>
    </row>
    <row r="80" spans="2:6" x14ac:dyDescent="0.2">
      <c r="D80" s="102"/>
      <c r="F80" s="2"/>
    </row>
    <row r="81" spans="4:6" x14ac:dyDescent="0.2">
      <c r="D81" s="102"/>
      <c r="E81" s="92"/>
      <c r="F81" s="2"/>
    </row>
    <row r="82" spans="4:6" x14ac:dyDescent="0.2">
      <c r="D82" s="102"/>
      <c r="F82" s="2"/>
    </row>
    <row r="83" spans="4:6" x14ac:dyDescent="0.2">
      <c r="D83" s="102"/>
    </row>
    <row r="84" spans="4:6" x14ac:dyDescent="0.2">
      <c r="D84" s="102"/>
    </row>
    <row r="85" spans="4:6" x14ac:dyDescent="0.2">
      <c r="D85" s="102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4"/>
  <sheetViews>
    <sheetView showGridLines="0" tabSelected="1" topLeftCell="B1" workbookViewId="0">
      <selection activeCell="G26" sqref="G26"/>
    </sheetView>
  </sheetViews>
  <sheetFormatPr baseColWidth="10" defaultColWidth="9.28515625" defaultRowHeight="12.75" x14ac:dyDescent="0.2"/>
  <cols>
    <col min="1" max="1" width="5.28515625" style="10" hidden="1" customWidth="1"/>
    <col min="2" max="2" width="45.5703125" style="10" customWidth="1"/>
    <col min="3" max="3" width="30.7109375" style="10" customWidth="1"/>
    <col min="4" max="4" width="30" style="10" customWidth="1"/>
    <col min="5" max="5" width="16.28515625" style="8" customWidth="1"/>
    <col min="6" max="16384" width="9.28515625" style="8"/>
  </cols>
  <sheetData>
    <row r="1" spans="1:5" ht="72" customHeight="1" x14ac:dyDescent="0.2">
      <c r="A1" s="69"/>
      <c r="B1" s="86"/>
      <c r="C1" s="87"/>
      <c r="D1" s="100"/>
    </row>
    <row r="2" spans="1:5" x14ac:dyDescent="0.2">
      <c r="A2" s="70"/>
      <c r="B2" s="162" t="s">
        <v>3858</v>
      </c>
      <c r="C2" s="163"/>
      <c r="D2" s="164"/>
    </row>
    <row r="3" spans="1:5" x14ac:dyDescent="0.2">
      <c r="A3" s="70"/>
      <c r="B3" s="165" t="s">
        <v>2686</v>
      </c>
      <c r="C3" s="166"/>
      <c r="D3" s="167"/>
    </row>
    <row r="4" spans="1:5" ht="12.75" customHeight="1" x14ac:dyDescent="0.2">
      <c r="A4" s="70"/>
      <c r="B4" s="165" t="s">
        <v>3861</v>
      </c>
      <c r="C4" s="166"/>
      <c r="D4" s="167"/>
    </row>
    <row r="5" spans="1:5" ht="12.75" customHeight="1" thickBot="1" x14ac:dyDescent="0.25">
      <c r="A5" s="70"/>
      <c r="B5" s="168" t="s">
        <v>3843</v>
      </c>
      <c r="C5" s="169"/>
      <c r="D5" s="170"/>
    </row>
    <row r="6" spans="1:5" ht="12.75" customHeight="1" thickBot="1" x14ac:dyDescent="0.25">
      <c r="A6" s="70"/>
      <c r="B6" s="84"/>
      <c r="C6" s="85"/>
      <c r="D6" s="89"/>
    </row>
    <row r="7" spans="1:5" ht="28.9" customHeight="1" x14ac:dyDescent="0.2">
      <c r="A7" s="70"/>
      <c r="B7" s="86"/>
      <c r="C7" s="87"/>
      <c r="D7" s="136"/>
    </row>
    <row r="8" spans="1:5" x14ac:dyDescent="0.2">
      <c r="A8" s="70"/>
      <c r="B8" s="73" t="s">
        <v>2687</v>
      </c>
      <c r="C8" s="13"/>
      <c r="D8" s="137">
        <f>+SUM(D9:D15)</f>
        <v>7380032.290000001</v>
      </c>
    </row>
    <row r="9" spans="1:5" x14ac:dyDescent="0.2">
      <c r="A9" s="70"/>
      <c r="B9" s="74" t="s">
        <v>2688</v>
      </c>
      <c r="C9" s="11"/>
      <c r="D9" s="138">
        <v>6319819.4800000004</v>
      </c>
      <c r="E9" s="135"/>
    </row>
    <row r="10" spans="1:5" ht="15" customHeight="1" x14ac:dyDescent="0.2">
      <c r="A10" s="70"/>
      <c r="B10" s="74" t="s">
        <v>2689</v>
      </c>
      <c r="C10" s="11"/>
      <c r="D10" s="138">
        <v>234885.81</v>
      </c>
      <c r="E10" s="135"/>
    </row>
    <row r="11" spans="1:5" x14ac:dyDescent="0.2">
      <c r="A11" s="70"/>
      <c r="B11" s="74" t="s">
        <v>2690</v>
      </c>
      <c r="C11" s="11"/>
      <c r="D11" s="138">
        <v>48437.19</v>
      </c>
      <c r="E11" s="135"/>
    </row>
    <row r="12" spans="1:5" x14ac:dyDescent="0.2">
      <c r="A12" s="70"/>
      <c r="B12" s="74" t="s">
        <v>2691</v>
      </c>
      <c r="C12" s="11"/>
      <c r="D12" s="138">
        <v>150</v>
      </c>
      <c r="E12" s="135"/>
    </row>
    <row r="13" spans="1:5" x14ac:dyDescent="0.2">
      <c r="A13" s="70"/>
      <c r="B13" s="74" t="s">
        <v>2692</v>
      </c>
      <c r="C13" s="11"/>
      <c r="D13" s="138">
        <v>107416.74</v>
      </c>
      <c r="E13" s="135"/>
    </row>
    <row r="14" spans="1:5" x14ac:dyDescent="0.2">
      <c r="A14" s="70"/>
      <c r="B14" s="74" t="s">
        <v>3842</v>
      </c>
      <c r="C14" s="11"/>
      <c r="D14" s="138">
        <v>0</v>
      </c>
      <c r="E14" s="135"/>
    </row>
    <row r="15" spans="1:5" x14ac:dyDescent="0.2">
      <c r="A15" s="70"/>
      <c r="B15" s="74" t="s">
        <v>2693</v>
      </c>
      <c r="C15" s="11"/>
      <c r="D15" s="138">
        <v>669323.06999999995</v>
      </c>
      <c r="E15" s="135"/>
    </row>
    <row r="16" spans="1:5" x14ac:dyDescent="0.2">
      <c r="A16" s="70"/>
      <c r="B16" s="75"/>
      <c r="C16" s="14"/>
      <c r="D16" s="138"/>
      <c r="E16" s="135"/>
    </row>
    <row r="17" spans="1:5" x14ac:dyDescent="0.2">
      <c r="A17" s="70"/>
      <c r="B17" s="73" t="s">
        <v>2694</v>
      </c>
      <c r="C17" s="13"/>
      <c r="D17" s="139">
        <f>+D18+D19</f>
        <v>660935.85000000009</v>
      </c>
      <c r="E17" s="135"/>
    </row>
    <row r="18" spans="1:5" x14ac:dyDescent="0.2">
      <c r="A18" s="70"/>
      <c r="B18" s="74" t="s">
        <v>2695</v>
      </c>
      <c r="C18" s="11"/>
      <c r="D18" s="138">
        <v>438125.08</v>
      </c>
      <c r="E18" s="135"/>
    </row>
    <row r="19" spans="1:5" ht="16.5" customHeight="1" x14ac:dyDescent="0.2">
      <c r="A19" s="70"/>
      <c r="B19" s="74" t="s">
        <v>2693</v>
      </c>
      <c r="C19" s="11"/>
      <c r="D19" s="138">
        <v>222810.77000000002</v>
      </c>
      <c r="E19" s="135"/>
    </row>
    <row r="20" spans="1:5" ht="19.899999999999999" customHeight="1" x14ac:dyDescent="0.2">
      <c r="A20" s="70"/>
      <c r="B20" s="74" t="s">
        <v>2696</v>
      </c>
      <c r="C20" s="13"/>
      <c r="D20" s="138">
        <v>827445.12</v>
      </c>
      <c r="E20" s="135"/>
    </row>
    <row r="21" spans="1:5" x14ac:dyDescent="0.2">
      <c r="A21" s="70"/>
      <c r="B21" s="73" t="s">
        <v>2698</v>
      </c>
      <c r="C21" s="13"/>
      <c r="D21" s="140">
        <f>+D8-D17-D20</f>
        <v>5891651.3200000012</v>
      </c>
      <c r="E21" s="135"/>
    </row>
    <row r="22" spans="1:5" x14ac:dyDescent="0.2">
      <c r="A22" s="70"/>
      <c r="B22" s="75"/>
      <c r="C22" s="14"/>
      <c r="D22" s="141"/>
      <c r="E22" s="135"/>
    </row>
    <row r="23" spans="1:5" x14ac:dyDescent="0.2">
      <c r="A23" s="70"/>
      <c r="B23" s="73" t="s">
        <v>2699</v>
      </c>
      <c r="C23" s="13"/>
      <c r="D23" s="139">
        <f>+SUM(D24:D26)</f>
        <v>6008582.5000000009</v>
      </c>
      <c r="E23" s="135"/>
    </row>
    <row r="24" spans="1:5" ht="20.65" customHeight="1" x14ac:dyDescent="0.2">
      <c r="A24" s="70"/>
      <c r="B24" s="74" t="s">
        <v>2700</v>
      </c>
      <c r="C24" s="11"/>
      <c r="D24" s="138">
        <v>3013096.4</v>
      </c>
      <c r="E24" s="135"/>
    </row>
    <row r="25" spans="1:5" ht="18" customHeight="1" x14ac:dyDescent="0.2">
      <c r="A25" s="70"/>
      <c r="B25" s="74" t="s">
        <v>2701</v>
      </c>
      <c r="C25" s="11"/>
      <c r="D25" s="138">
        <v>2587236.91</v>
      </c>
      <c r="E25" s="135"/>
    </row>
    <row r="26" spans="1:5" ht="15.6" customHeight="1" x14ac:dyDescent="0.2">
      <c r="A26" s="70"/>
      <c r="B26" s="74" t="s">
        <v>2702</v>
      </c>
      <c r="C26" s="11"/>
      <c r="D26" s="138">
        <v>408249.19</v>
      </c>
      <c r="E26" s="135"/>
    </row>
    <row r="27" spans="1:5" x14ac:dyDescent="0.2">
      <c r="A27" s="70"/>
      <c r="B27" s="75"/>
      <c r="C27" s="14"/>
      <c r="D27" s="142"/>
      <c r="E27" s="135"/>
    </row>
    <row r="28" spans="1:5" x14ac:dyDescent="0.2">
      <c r="A28" s="70"/>
      <c r="B28" s="73" t="s">
        <v>3844</v>
      </c>
      <c r="C28" s="13"/>
      <c r="D28" s="143">
        <f>+D21-D23</f>
        <v>-116931.1799999997</v>
      </c>
      <c r="E28" s="135"/>
    </row>
    <row r="29" spans="1:5" ht="29.25" customHeight="1" x14ac:dyDescent="0.2">
      <c r="A29" s="70"/>
      <c r="B29" s="91" t="s">
        <v>3845</v>
      </c>
      <c r="C29" s="13"/>
      <c r="D29" s="151">
        <v>561440.88</v>
      </c>
      <c r="E29" s="135"/>
    </row>
    <row r="30" spans="1:5" ht="12.6" customHeight="1" x14ac:dyDescent="0.2">
      <c r="A30" s="70"/>
      <c r="B30" s="74"/>
      <c r="C30" s="13"/>
      <c r="D30" s="144"/>
      <c r="E30" s="135"/>
    </row>
    <row r="31" spans="1:5" ht="27.6" customHeight="1" x14ac:dyDescent="0.2">
      <c r="A31" s="70"/>
      <c r="B31" s="73" t="s">
        <v>3851</v>
      </c>
      <c r="C31" s="13"/>
      <c r="D31" s="145">
        <f>+D28+D29</f>
        <v>444509.7000000003</v>
      </c>
      <c r="E31" s="135"/>
    </row>
    <row r="32" spans="1:5" ht="19.5" customHeight="1" x14ac:dyDescent="0.2">
      <c r="A32" s="70"/>
      <c r="B32" s="82" t="s">
        <v>2704</v>
      </c>
      <c r="C32" s="12"/>
      <c r="D32" s="138">
        <v>136493.76999999999</v>
      </c>
    </row>
    <row r="33" spans="1:4" ht="22.5" customHeight="1" x14ac:dyDescent="0.2">
      <c r="A33" s="70"/>
      <c r="B33" s="74" t="s">
        <v>3841</v>
      </c>
      <c r="C33" s="13"/>
      <c r="D33" s="149">
        <v>0</v>
      </c>
    </row>
    <row r="34" spans="1:4" ht="20.25" customHeight="1" x14ac:dyDescent="0.2">
      <c r="A34" s="70"/>
      <c r="B34" s="73" t="s">
        <v>3852</v>
      </c>
      <c r="C34" s="13"/>
      <c r="D34" s="137">
        <f>+D31-D32-D33</f>
        <v>308015.93000000028</v>
      </c>
    </row>
    <row r="35" spans="1:4" x14ac:dyDescent="0.2">
      <c r="A35" s="70"/>
      <c r="B35" s="75"/>
      <c r="C35" s="14"/>
      <c r="D35" s="146"/>
    </row>
    <row r="36" spans="1:4" x14ac:dyDescent="0.2">
      <c r="A36" s="70"/>
      <c r="B36" s="83"/>
      <c r="C36" s="76"/>
      <c r="D36" s="147"/>
    </row>
    <row r="37" spans="1:4" x14ac:dyDescent="0.2">
      <c r="A37" s="70"/>
      <c r="B37" s="70"/>
      <c r="D37" s="142"/>
    </row>
    <row r="38" spans="1:4" ht="19.5" customHeight="1" x14ac:dyDescent="0.2">
      <c r="A38" s="70"/>
      <c r="B38" s="70"/>
      <c r="D38" s="142"/>
    </row>
    <row r="39" spans="1:4" x14ac:dyDescent="0.2">
      <c r="A39" s="70"/>
      <c r="B39" s="70"/>
      <c r="D39" s="142"/>
    </row>
    <row r="40" spans="1:4" x14ac:dyDescent="0.2">
      <c r="A40" s="70"/>
      <c r="B40" s="70"/>
      <c r="D40" s="142"/>
    </row>
    <row r="41" spans="1:4" x14ac:dyDescent="0.2">
      <c r="A41" s="70"/>
      <c r="B41" s="70"/>
      <c r="D41" s="142"/>
    </row>
    <row r="42" spans="1:4" x14ac:dyDescent="0.2">
      <c r="A42" s="70"/>
      <c r="B42" s="70"/>
      <c r="D42" s="142"/>
    </row>
    <row r="43" spans="1:4" x14ac:dyDescent="0.2">
      <c r="A43" s="70"/>
      <c r="B43" s="70"/>
      <c r="D43" s="142"/>
    </row>
    <row r="44" spans="1:4" x14ac:dyDescent="0.2">
      <c r="A44" s="70"/>
      <c r="B44" s="70"/>
      <c r="D44" s="142"/>
    </row>
    <row r="45" spans="1:4" x14ac:dyDescent="0.2">
      <c r="A45" s="70"/>
      <c r="B45" s="70"/>
      <c r="D45" s="142"/>
    </row>
    <row r="46" spans="1:4" ht="13.5" thickBot="1" x14ac:dyDescent="0.25">
      <c r="A46" s="71"/>
      <c r="B46" s="71"/>
      <c r="C46" s="72"/>
      <c r="D46" s="148"/>
    </row>
    <row r="47" spans="1:4" x14ac:dyDescent="0.2">
      <c r="D47" s="101"/>
    </row>
    <row r="54" spans="5:21" x14ac:dyDescent="0.2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5:21" x14ac:dyDescent="0.2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5:21" x14ac:dyDescent="0.2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5:21" x14ac:dyDescent="0.2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5:21" x14ac:dyDescent="0.2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5:21" x14ac:dyDescent="0.2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5:21" x14ac:dyDescent="0.2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5:21" x14ac:dyDescent="0.2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5:21" x14ac:dyDescent="0.2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5:21" x14ac:dyDescent="0.2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5:21" x14ac:dyDescent="0.2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6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6">
        <v>20661764.800000001</v>
      </c>
    </row>
    <row r="7" spans="1:4" x14ac:dyDescent="0.2">
      <c r="A7" t="s">
        <v>582</v>
      </c>
      <c r="D7" s="16">
        <v>1276266.97</v>
      </c>
    </row>
    <row r="8" spans="1:4" x14ac:dyDescent="0.2">
      <c r="A8" t="s">
        <v>583</v>
      </c>
      <c r="D8" s="16">
        <v>5436455.3900000006</v>
      </c>
    </row>
    <row r="9" spans="1:4" x14ac:dyDescent="0.2">
      <c r="A9" t="s">
        <v>3854</v>
      </c>
      <c r="D9" s="16">
        <v>41287842.399999999</v>
      </c>
    </row>
    <row r="10" spans="1:4" x14ac:dyDescent="0.2">
      <c r="D10" s="16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6">
        <v>8398579.6500000004</v>
      </c>
    </row>
    <row r="13" spans="1:4" x14ac:dyDescent="0.2">
      <c r="D13" s="16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6">
        <v>3347624.71</v>
      </c>
    </row>
    <row r="17" spans="1:4" x14ac:dyDescent="0.2">
      <c r="A17" t="s">
        <v>572</v>
      </c>
      <c r="C17" t="s">
        <v>570</v>
      </c>
      <c r="D17" s="16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6">
        <v>50710655.140000001</v>
      </c>
    </row>
    <row r="22" spans="1:4" x14ac:dyDescent="0.2">
      <c r="A22" t="s">
        <v>6</v>
      </c>
      <c r="D22" s="16">
        <v>91630.450000000012</v>
      </c>
    </row>
    <row r="23" spans="1:4" x14ac:dyDescent="0.2">
      <c r="D23" s="16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6">
        <v>2432846.1</v>
      </c>
    </row>
    <row r="26" spans="1:4" x14ac:dyDescent="0.2">
      <c r="A26" t="s">
        <v>9</v>
      </c>
      <c r="D26" s="16">
        <v>1993060.83</v>
      </c>
    </row>
    <row r="27" spans="1:4" x14ac:dyDescent="0.2">
      <c r="D27" s="16">
        <v>4425906.93</v>
      </c>
    </row>
    <row r="29" spans="1:4" x14ac:dyDescent="0.2">
      <c r="A29" t="s">
        <v>573</v>
      </c>
      <c r="D29" s="16">
        <v>55228192.520000003</v>
      </c>
    </row>
    <row r="30" spans="1:4" x14ac:dyDescent="0.2">
      <c r="A30" t="s">
        <v>10</v>
      </c>
      <c r="D30" s="16">
        <v>25180341.400000002</v>
      </c>
    </row>
    <row r="31" spans="1:4" x14ac:dyDescent="0.2">
      <c r="A31" t="s">
        <v>11</v>
      </c>
      <c r="D31" s="16">
        <v>20333675</v>
      </c>
    </row>
    <row r="32" spans="1:4" x14ac:dyDescent="0.2">
      <c r="A32" t="s">
        <v>3855</v>
      </c>
      <c r="D32" s="16">
        <v>4846666.4000000022</v>
      </c>
    </row>
    <row r="34" spans="1:4" x14ac:dyDescent="0.2">
      <c r="A34" t="s">
        <v>574</v>
      </c>
      <c r="C34" t="s">
        <v>570</v>
      </c>
      <c r="D34" s="16">
        <v>80408533.920000002</v>
      </c>
    </row>
    <row r="39" spans="1:4" x14ac:dyDescent="0.2">
      <c r="A39" t="s">
        <v>2687</v>
      </c>
      <c r="D39" s="16">
        <v>18831522.289999999</v>
      </c>
    </row>
    <row r="40" spans="1:4" x14ac:dyDescent="0.2">
      <c r="A40" t="s">
        <v>2688</v>
      </c>
      <c r="D40" s="16">
        <v>15861409.960000001</v>
      </c>
    </row>
    <row r="41" spans="1:4" x14ac:dyDescent="0.2">
      <c r="A41" t="s">
        <v>2689</v>
      </c>
      <c r="D41" s="16">
        <v>645793.04</v>
      </c>
    </row>
    <row r="42" spans="1:4" x14ac:dyDescent="0.2">
      <c r="A42" t="s">
        <v>2690</v>
      </c>
      <c r="D42" s="16">
        <v>104642.46</v>
      </c>
    </row>
    <row r="43" spans="1:4" x14ac:dyDescent="0.2">
      <c r="A43" t="s">
        <v>2691</v>
      </c>
      <c r="D43" s="16">
        <v>25608.65</v>
      </c>
    </row>
    <row r="44" spans="1:4" x14ac:dyDescent="0.2">
      <c r="A44" t="s">
        <v>2692</v>
      </c>
      <c r="D44" s="16">
        <v>285210.73</v>
      </c>
    </row>
    <row r="45" spans="1:4" x14ac:dyDescent="0.2">
      <c r="A45" t="s">
        <v>3842</v>
      </c>
      <c r="D45" s="16">
        <v>988.04</v>
      </c>
    </row>
    <row r="46" spans="1:4" x14ac:dyDescent="0.2">
      <c r="A46" t="s">
        <v>2693</v>
      </c>
      <c r="D46" s="16">
        <v>1907869.41</v>
      </c>
    </row>
    <row r="47" spans="1:4" x14ac:dyDescent="0.2">
      <c r="A47" t="s">
        <v>2694</v>
      </c>
      <c r="D47" s="16">
        <v>1526896.81</v>
      </c>
    </row>
    <row r="48" spans="1:4" x14ac:dyDescent="0.2">
      <c r="A48" t="s">
        <v>2695</v>
      </c>
      <c r="D48" s="16">
        <v>1183908.5900000001</v>
      </c>
    </row>
    <row r="49" spans="1:4" x14ac:dyDescent="0.2">
      <c r="A49" t="s">
        <v>2693</v>
      </c>
      <c r="D49" s="16">
        <v>342988.22</v>
      </c>
    </row>
    <row r="50" spans="1:4" x14ac:dyDescent="0.2">
      <c r="A50" t="s">
        <v>2696</v>
      </c>
      <c r="D50" s="16">
        <v>3388825.57</v>
      </c>
    </row>
    <row r="51" spans="1:4" x14ac:dyDescent="0.2">
      <c r="A51" t="s">
        <v>2698</v>
      </c>
      <c r="D51" s="16">
        <v>13915799.91</v>
      </c>
    </row>
    <row r="53" spans="1:4" x14ac:dyDescent="0.2">
      <c r="A53" t="s">
        <v>2699</v>
      </c>
      <c r="D53" s="16">
        <v>14197049.24</v>
      </c>
    </row>
    <row r="54" spans="1:4" x14ac:dyDescent="0.2">
      <c r="A54" t="s">
        <v>2700</v>
      </c>
      <c r="D54" s="16">
        <v>6947856.6500000004</v>
      </c>
    </row>
    <row r="55" spans="1:4" x14ac:dyDescent="0.2">
      <c r="A55" t="s">
        <v>2701</v>
      </c>
      <c r="D55" s="16">
        <v>6303074.5700000003</v>
      </c>
    </row>
    <row r="56" spans="1:4" x14ac:dyDescent="0.2">
      <c r="A56" t="s">
        <v>2702</v>
      </c>
      <c r="D56" s="16">
        <v>946118.02</v>
      </c>
    </row>
    <row r="57" spans="1:4" x14ac:dyDescent="0.2">
      <c r="A57" t="s">
        <v>3844</v>
      </c>
      <c r="D57" s="16">
        <v>-281249.33000000007</v>
      </c>
    </row>
    <row r="58" spans="1:4" x14ac:dyDescent="0.2">
      <c r="A58" t="s">
        <v>3856</v>
      </c>
      <c r="D58" s="16">
        <v>1365125.3800000001</v>
      </c>
    </row>
    <row r="59" spans="1:4" x14ac:dyDescent="0.2">
      <c r="A59" t="s">
        <v>3857</v>
      </c>
      <c r="D59" s="16">
        <v>1083876.05</v>
      </c>
    </row>
    <row r="60" spans="1:4" x14ac:dyDescent="0.2">
      <c r="A60" t="s">
        <v>2704</v>
      </c>
      <c r="D60" s="16">
        <v>452326.2</v>
      </c>
    </row>
    <row r="61" spans="1:4" x14ac:dyDescent="0.2">
      <c r="A61" t="s">
        <v>3841</v>
      </c>
      <c r="D61" s="16">
        <v>59106.85</v>
      </c>
    </row>
    <row r="62" spans="1:4" x14ac:dyDescent="0.2">
      <c r="A62" t="s">
        <v>3852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7109375" customWidth="1"/>
    <col min="2" max="2" width="28.28515625" customWidth="1"/>
    <col min="3" max="3" width="14.28515625" customWidth="1"/>
  </cols>
  <sheetData>
    <row r="4" spans="1:3" x14ac:dyDescent="0.2">
      <c r="A4" s="103" t="s">
        <v>283</v>
      </c>
      <c r="B4" s="103" t="s">
        <v>3847</v>
      </c>
      <c r="C4" s="104">
        <v>43496</v>
      </c>
    </row>
    <row r="5" spans="1:3" x14ac:dyDescent="0.2">
      <c r="A5" s="105" t="s">
        <v>1381</v>
      </c>
      <c r="B5" s="105" t="s">
        <v>289</v>
      </c>
      <c r="C5" s="106">
        <f>IFERROR(VLOOKUP(A5,'[1]BALANCE 31 01 2019'!$A:$G,7,FALSE),0)</f>
        <v>20333675</v>
      </c>
    </row>
    <row r="6" spans="1:3" x14ac:dyDescent="0.2">
      <c r="A6" s="105" t="s">
        <v>1385</v>
      </c>
      <c r="B6" s="105" t="s">
        <v>299</v>
      </c>
      <c r="C6" s="106">
        <f>IFERROR(VLOOKUP(A6,'[1]BALANCE 31 01 2019'!$A:$G,7,FALSE),0)</f>
        <v>2732776.81</v>
      </c>
    </row>
    <row r="7" spans="1:3" x14ac:dyDescent="0.2">
      <c r="A7" s="105" t="s">
        <v>1389</v>
      </c>
      <c r="B7" s="105" t="s">
        <v>307</v>
      </c>
      <c r="C7" s="106">
        <f>IFERROR(VLOOKUP(A7,'[1]BALANCE 31 01 2019'!$A:$G,7,FALSE),0)</f>
        <v>4162492.53</v>
      </c>
    </row>
    <row r="8" spans="1:3" x14ac:dyDescent="0.2">
      <c r="A8" s="105" t="s">
        <v>1394</v>
      </c>
      <c r="B8" s="105" t="s">
        <v>1391</v>
      </c>
      <c r="C8" s="106">
        <f>IFERROR(VLOOKUP(A8,'[1]BALANCE 31 01 2019'!$A:$G,7,FALSE),0)</f>
        <v>-3217397.13</v>
      </c>
    </row>
    <row r="9" spans="1:3" x14ac:dyDescent="0.2">
      <c r="A9" s="107" t="s">
        <v>3848</v>
      </c>
      <c r="B9" s="107" t="s">
        <v>3849</v>
      </c>
      <c r="C9" s="108">
        <f>[1]ER!B30</f>
        <v>62474.649999999121</v>
      </c>
    </row>
    <row r="10" spans="1:3" x14ac:dyDescent="0.2">
      <c r="A10" s="105" t="s">
        <v>1398</v>
      </c>
      <c r="B10" s="105" t="s">
        <v>566</v>
      </c>
      <c r="C10" s="106">
        <f>IFERROR(VLOOKUP(A10,'[1]BALANCE 31 01 2019'!$A:$G,7,FALSE),0)</f>
        <v>595538.5</v>
      </c>
    </row>
    <row r="11" spans="1:3" x14ac:dyDescent="0.2">
      <c r="A11" s="105" t="s">
        <v>3327</v>
      </c>
      <c r="B11" s="105" t="s">
        <v>3643</v>
      </c>
      <c r="C11" s="106">
        <f>IFERROR(VLOOKUP(A11,'[1]BALANCE 31 01 2019'!$A:$G,7,FALSE),0)</f>
        <v>812.69</v>
      </c>
    </row>
    <row r="12" spans="1:3" x14ac:dyDescent="0.2">
      <c r="A12" s="105"/>
      <c r="B12" s="105" t="s">
        <v>3850</v>
      </c>
      <c r="C12" s="109">
        <f>SUM(C5:C11)</f>
        <v>24670373.050000001</v>
      </c>
    </row>
    <row r="14" spans="1:3" x14ac:dyDescent="0.2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6" customWidth="1"/>
    <col min="4" max="4" width="24" hidden="1" customWidth="1"/>
    <col min="5" max="5" width="16.7109375" customWidth="1"/>
    <col min="6" max="6" width="13.7109375" bestFit="1" customWidth="1"/>
    <col min="7" max="7" width="19.5703125" customWidth="1"/>
  </cols>
  <sheetData>
    <row r="2" spans="1:7" x14ac:dyDescent="0.2">
      <c r="C2" s="25">
        <v>42400</v>
      </c>
    </row>
    <row r="3" spans="1:7" x14ac:dyDescent="0.2">
      <c r="E3" s="17" t="s">
        <v>3450</v>
      </c>
      <c r="F3" s="17" t="s">
        <v>3451</v>
      </c>
      <c r="G3" s="17" t="s">
        <v>3452</v>
      </c>
    </row>
    <row r="4" spans="1:7" x14ac:dyDescent="0.2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25" x14ac:dyDescent="0.25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6" customWidth="1"/>
    <col min="4" max="4" width="21" style="16" customWidth="1"/>
    <col min="5" max="5" width="16.7109375" customWidth="1"/>
  </cols>
  <sheetData>
    <row r="2" spans="1:5" x14ac:dyDescent="0.2">
      <c r="C2" s="31">
        <v>42400</v>
      </c>
      <c r="D2" s="31">
        <v>42369</v>
      </c>
    </row>
    <row r="3" spans="1:5" x14ac:dyDescent="0.2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7109375" style="16" bestFit="1" customWidth="1"/>
    <col min="4" max="4" width="16.28515625" style="16" customWidth="1"/>
    <col min="5" max="5" width="12.7109375" style="32" bestFit="1" customWidth="1"/>
  </cols>
  <sheetData>
    <row r="1" spans="1:5" x14ac:dyDescent="0.2">
      <c r="C1" s="16">
        <v>42400</v>
      </c>
      <c r="D1" s="16">
        <v>42339</v>
      </c>
    </row>
    <row r="3" spans="1:5" x14ac:dyDescent="0.2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5.5" x14ac:dyDescent="0.2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5.5" x14ac:dyDescent="0.2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x14ac:dyDescent="0.2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5.5" x14ac:dyDescent="0.2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5.5" x14ac:dyDescent="0.2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5.5" x14ac:dyDescent="0.2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5.5" x14ac:dyDescent="0.2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5.5" x14ac:dyDescent="0.2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x14ac:dyDescent="0.2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x14ac:dyDescent="0.2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x14ac:dyDescent="0.2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x14ac:dyDescent="0.2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x14ac:dyDescent="0.2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x14ac:dyDescent="0.2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x14ac:dyDescent="0.2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x14ac:dyDescent="0.2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x14ac:dyDescent="0.2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x14ac:dyDescent="0.2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x14ac:dyDescent="0.2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x14ac:dyDescent="0.2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x14ac:dyDescent="0.2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x14ac:dyDescent="0.2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x14ac:dyDescent="0.2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x14ac:dyDescent="0.2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x14ac:dyDescent="0.2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x14ac:dyDescent="0.2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x14ac:dyDescent="0.2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x14ac:dyDescent="0.2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x14ac:dyDescent="0.2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x14ac:dyDescent="0.2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x14ac:dyDescent="0.2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x14ac:dyDescent="0.2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x14ac:dyDescent="0.2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x14ac:dyDescent="0.2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x14ac:dyDescent="0.2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x14ac:dyDescent="0.2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x14ac:dyDescent="0.2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x14ac:dyDescent="0.2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x14ac:dyDescent="0.2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5.5" x14ac:dyDescent="0.2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5.5" x14ac:dyDescent="0.2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5.5" x14ac:dyDescent="0.2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5.5" x14ac:dyDescent="0.2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5.5" x14ac:dyDescent="0.2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5.5" x14ac:dyDescent="0.2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5.5" x14ac:dyDescent="0.2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x14ac:dyDescent="0.2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x14ac:dyDescent="0.2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x14ac:dyDescent="0.2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x14ac:dyDescent="0.2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x14ac:dyDescent="0.2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x14ac:dyDescent="0.2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x14ac:dyDescent="0.2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x14ac:dyDescent="0.2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x14ac:dyDescent="0.2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x14ac:dyDescent="0.2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x14ac:dyDescent="0.2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x14ac:dyDescent="0.2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x14ac:dyDescent="0.2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x14ac:dyDescent="0.2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x14ac:dyDescent="0.2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5.5" x14ac:dyDescent="0.2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x14ac:dyDescent="0.2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x14ac:dyDescent="0.2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x14ac:dyDescent="0.2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x14ac:dyDescent="0.2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x14ac:dyDescent="0.2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x14ac:dyDescent="0.2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x14ac:dyDescent="0.2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x14ac:dyDescent="0.2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x14ac:dyDescent="0.2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x14ac:dyDescent="0.2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x14ac:dyDescent="0.2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x14ac:dyDescent="0.2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x14ac:dyDescent="0.2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x14ac:dyDescent="0.2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5.5" x14ac:dyDescent="0.2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x14ac:dyDescent="0.2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x14ac:dyDescent="0.2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x14ac:dyDescent="0.2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x14ac:dyDescent="0.2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x14ac:dyDescent="0.2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x14ac:dyDescent="0.2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x14ac:dyDescent="0.2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x14ac:dyDescent="0.2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x14ac:dyDescent="0.2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x14ac:dyDescent="0.2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x14ac:dyDescent="0.2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5.5" x14ac:dyDescent="0.2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5.5" x14ac:dyDescent="0.2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5.5" x14ac:dyDescent="0.2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x14ac:dyDescent="0.2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5.5" x14ac:dyDescent="0.2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x14ac:dyDescent="0.2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x14ac:dyDescent="0.2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x14ac:dyDescent="0.2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5.5" x14ac:dyDescent="0.2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x14ac:dyDescent="0.2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x14ac:dyDescent="0.2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x14ac:dyDescent="0.2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x14ac:dyDescent="0.2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x14ac:dyDescent="0.2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x14ac:dyDescent="0.2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x14ac:dyDescent="0.2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x14ac:dyDescent="0.2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x14ac:dyDescent="0.2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5.5" x14ac:dyDescent="0.2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x14ac:dyDescent="0.2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x14ac:dyDescent="0.2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x14ac:dyDescent="0.2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x14ac:dyDescent="0.2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x14ac:dyDescent="0.2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x14ac:dyDescent="0.2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x14ac:dyDescent="0.2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x14ac:dyDescent="0.2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x14ac:dyDescent="0.2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x14ac:dyDescent="0.2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x14ac:dyDescent="0.2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x14ac:dyDescent="0.2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x14ac:dyDescent="0.2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x14ac:dyDescent="0.2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x14ac:dyDescent="0.2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x14ac:dyDescent="0.2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x14ac:dyDescent="0.2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x14ac:dyDescent="0.2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x14ac:dyDescent="0.2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x14ac:dyDescent="0.2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x14ac:dyDescent="0.2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x14ac:dyDescent="0.2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x14ac:dyDescent="0.2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x14ac:dyDescent="0.2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x14ac:dyDescent="0.2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x14ac:dyDescent="0.2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x14ac:dyDescent="0.2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x14ac:dyDescent="0.2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x14ac:dyDescent="0.2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x14ac:dyDescent="0.2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x14ac:dyDescent="0.2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x14ac:dyDescent="0.2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x14ac:dyDescent="0.2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5.5" x14ac:dyDescent="0.2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7109375" style="16" customWidth="1"/>
    <col min="6" max="6" width="15.7109375" style="16" customWidth="1"/>
    <col min="7" max="7" width="27.28515625" customWidth="1"/>
  </cols>
  <sheetData>
    <row r="3" spans="1:8" ht="13.5" thickBot="1" x14ac:dyDescent="0.25">
      <c r="A3" s="17" t="s">
        <v>3459</v>
      </c>
    </row>
    <row r="4" spans="1:8" x14ac:dyDescent="0.2">
      <c r="A4" s="36"/>
      <c r="B4" s="37"/>
      <c r="C4" s="37"/>
      <c r="D4" s="37"/>
      <c r="E4" s="38"/>
      <c r="F4" s="38"/>
      <c r="G4" s="37"/>
      <c r="H4" s="39"/>
    </row>
    <row r="5" spans="1:8" x14ac:dyDescent="0.2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">
      <c r="A12" s="44"/>
      <c r="B12" s="41"/>
      <c r="C12" s="41"/>
      <c r="D12" s="41"/>
      <c r="E12" s="42"/>
      <c r="F12" s="42"/>
      <c r="G12" s="41"/>
      <c r="H12" s="43"/>
    </row>
    <row r="13" spans="1:8" x14ac:dyDescent="0.2">
      <c r="A13" s="44"/>
      <c r="B13" s="41"/>
      <c r="C13" s="41"/>
      <c r="D13" s="41"/>
      <c r="E13" s="42"/>
      <c r="F13" s="42"/>
      <c r="G13" s="41"/>
      <c r="H13" s="43"/>
    </row>
    <row r="14" spans="1:8" ht="13.5" thickBot="1" x14ac:dyDescent="0.25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7109375" customWidth="1"/>
    <col min="2" max="2" width="4.7109375" customWidth="1"/>
    <col min="3" max="3" width="41" customWidth="1"/>
    <col min="4" max="4" width="4.5703125" customWidth="1"/>
    <col min="5" max="5" width="19.7109375" style="16" customWidth="1"/>
    <col min="6" max="6" width="21.7109375" style="16" customWidth="1"/>
    <col min="7" max="7" width="16.7109375" style="16" customWidth="1"/>
    <col min="8" max="13" width="35.5703125" style="16" customWidth="1"/>
  </cols>
  <sheetData>
    <row r="1" spans="1:7" x14ac:dyDescent="0.2">
      <c r="A1" t="s">
        <v>3701</v>
      </c>
      <c r="E1" s="16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6" t="s">
        <v>3312</v>
      </c>
      <c r="F6" s="80"/>
    </row>
    <row r="7" spans="1:7" ht="15" x14ac:dyDescent="0.25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DAVID RICARDO GOMEZ PACAS</cp:lastModifiedBy>
  <cp:lastPrinted>2020-04-29T02:09:28Z</cp:lastPrinted>
  <dcterms:created xsi:type="dcterms:W3CDTF">2010-07-07T18:45:06Z</dcterms:created>
  <dcterms:modified xsi:type="dcterms:W3CDTF">2020-04-29T02:09:44Z</dcterms:modified>
</cp:coreProperties>
</file>