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500"/>
  </bookViews>
  <sheets>
    <sheet name="BG - MAR 2020" sheetId="1" r:id="rId1"/>
    <sheet name="ER - MAR 2020" sheetId="2" r:id="rId2"/>
  </sheets>
  <definedNames>
    <definedName name="_xlnm.Print_Area" localSheetId="0">'BG - MAR 2020'!$B$2:$H$55</definedName>
    <definedName name="_xlnm.Print_Area" localSheetId="1">'ER - MAR 2020'!$B$2:$E$59</definedName>
  </definedNames>
  <calcPr calcId="144525"/>
</workbook>
</file>

<file path=xl/calcChain.xml><?xml version="1.0" encoding="utf-8"?>
<calcChain xmlns="http://schemas.openxmlformats.org/spreadsheetml/2006/main">
  <c r="E37" i="2" l="1"/>
  <c r="E30" i="2"/>
  <c r="E18" i="2"/>
  <c r="E8" i="2"/>
  <c r="E28" i="2" l="1"/>
  <c r="E35" i="2" s="1"/>
  <c r="H39" i="1"/>
  <c r="H32" i="1"/>
  <c r="H21" i="1"/>
  <c r="H14" i="1"/>
  <c r="H23" i="1" s="1"/>
  <c r="D39" i="1"/>
  <c r="D27" i="1"/>
  <c r="D20" i="1"/>
  <c r="D13" i="1"/>
  <c r="E41" i="2" l="1"/>
  <c r="E46" i="2" s="1"/>
  <c r="H34" i="1"/>
  <c r="H41" i="1" s="1"/>
  <c r="D34" i="1"/>
  <c r="D41" i="1" s="1"/>
</calcChain>
</file>

<file path=xl/sharedStrings.xml><?xml version="1.0" encoding="utf-8"?>
<sst xmlns="http://schemas.openxmlformats.org/spreadsheetml/2006/main" count="101" uniqueCount="94">
  <si>
    <t>BANCO DE AMERICA CENTRAL, S.A.</t>
  </si>
  <si>
    <t>Balance General</t>
  </si>
  <si>
    <t>Al 31 de marzo de 2020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</si>
  <si>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</si>
  <si>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</si>
  <si>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</si>
  <si>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</si>
  <si>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</si>
  <si>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</si>
  <si>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</si>
  <si>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</si>
  <si>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</si>
  <si>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</si>
  <si>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</si>
  <si>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</si>
  <si>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</si>
  <si>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</si>
  <si>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</si>
  <si>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</si>
  <si>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</si>
  <si>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</si>
  <si>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</si>
  <si>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</si>
  <si>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</si>
  <si>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</si>
  <si>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</si>
  <si>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</si>
  <si>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</si>
  <si>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</si>
  <si>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</si>
  <si>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</si>
  <si>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</si>
  <si>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</si>
  <si>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</si>
  <si>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</si>
  <si>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</si>
  <si>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</si>
  <si>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</si>
  <si>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</si>
  <si>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</si>
  <si>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</si>
  <si>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</si>
  <si>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</si>
  <si>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</si>
  <si>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</si>
  <si>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</si>
  <si>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</si>
  <si>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</si>
  <si>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</si>
  <si>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</si>
  <si>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</si>
  <si>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</si>
  <si>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</si>
  <si>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</si>
  <si>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</si>
  <si>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Raúl Luis Fernando González Paz</t>
  </si>
  <si>
    <t>Presidente</t>
  </si>
  <si>
    <t>Gerardo Armando Ruiz Munguía</t>
  </si>
  <si>
    <t>Vicepresidente-Senior</t>
  </si>
  <si>
    <t>Jose Roberto Ramirez Velasco</t>
  </si>
  <si>
    <t>Contador General</t>
  </si>
  <si>
    <t>Estado de Resultados</t>
  </si>
  <si>
    <t>Del 1 de enero al 31 de marzo de 2020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</si>
  <si>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</si>
  <si>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</si>
  <si>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</si>
  <si>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</si>
  <si>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Reportos y operaciones bursátiles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</si>
  <si>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</si>
  <si>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</si>
  <si>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</si>
  <si>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</si>
  <si>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</si>
  <si>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</si>
  <si>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</si>
  <si>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</si>
  <si>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</si>
  <si>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</si>
  <si>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</si>
  <si>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</si>
  <si>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</si>
  <si>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</si>
  <si>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</si>
  <si>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</si>
  <si>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</si>
  <si>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</si>
  <si>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</si>
  <si>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</si>
  <si>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</si>
  <si>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 xml:space="preserve">Utilidad antes de impuesto </t>
  </si>
  <si>
    <t>Impuestos  sobre la Renta</t>
  </si>
  <si>
    <t>Contribucion Especial por Ley</t>
  </si>
  <si>
    <t>Utilidad Neta</t>
  </si>
  <si>
    <t xml:space="preserve">Raúl Luis Fernando González Paz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</si>
</sst>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3" fontId="1" fillId="0" borderId="0" xfId="0" applyNumberFormat="1" applyFont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43" fontId="2" fillId="0" borderId="2" xfId="0" applyNumberFormat="1" applyFont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2" fillId="0" borderId="0" xfId="0" quotePrefix="1" applyFont="1" applyAlignment="1">
      <alignment horizontal="left" vertical="center"/>
    </xf>
    <xf numFmtId="43" fontId="2" fillId="0" borderId="3" xfId="0" applyNumberFormat="1" applyFont="1" applyBorder="1" applyAlignment="1">
      <alignment horizontal="center" vertical="center"/>
    </xf>
    <xf numFmtId="43" fontId="1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5"/>
  <sheetViews>
    <sheetView tabSelected="1" topLeftCell="A29" zoomScaleNormal="100" workbookViewId="0">
      <selection activeCell="F45" sqref="F45"/>
    </sheetView>
  </sheetViews>
  <sheetFormatPr baseColWidth="10" defaultRowHeight="15" x14ac:dyDescent="0.25"/>
  <cols>
    <col min="1" max="1" width="2.7109375" style="1" customWidth="1"/>
    <col min="2" max="2" width="45.7109375" style="1" customWidth="1"/>
    <col min="3" max="3" width="2.7109375" style="1" customWidth="1"/>
    <col min="4" max="4" width="23" style="1" bestFit="1" customWidth="1"/>
    <col min="5" max="5" width="4.7109375" style="1" customWidth="1"/>
    <col min="6" max="6" width="45.7109375" style="1" customWidth="1"/>
    <col min="7" max="7" width="2.7109375" style="1" customWidth="1"/>
    <col min="8" max="8" width="23" style="1" bestFit="1" customWidth="1"/>
    <col min="9" max="16384" width="11.42578125" style="1"/>
  </cols>
  <sheetData>
    <row r="2" spans="2:8" ht="15.75" x14ac:dyDescent="0.25">
      <c r="B2" s="4" t="s">
        <v>0</v>
      </c>
      <c r="C2" s="4"/>
      <c r="D2" s="4"/>
      <c r="E2" s="4"/>
      <c r="F2" s="4"/>
      <c r="G2" s="4"/>
      <c r="H2" s="4"/>
    </row>
    <row r="3" spans="2:8" ht="15.75" x14ac:dyDescent="0.25">
      <c r="B3" s="4" t="s">
        <v>1</v>
      </c>
      <c r="C3" s="4"/>
      <c r="D3" s="4"/>
      <c r="E3" s="4"/>
      <c r="F3" s="4"/>
      <c r="G3" s="4"/>
      <c r="H3" s="4"/>
    </row>
    <row r="4" spans="2:8" ht="15.75" x14ac:dyDescent="0.25">
      <c r="B4" s="4" t="s">
        <v>2</v>
      </c>
      <c r="C4" s="4"/>
      <c r="D4" s="4"/>
      <c r="E4" s="4"/>
      <c r="F4" s="4"/>
      <c r="G4" s="4"/>
      <c r="H4" s="4"/>
    </row>
    <row r="5" spans="2:8" ht="15.75" x14ac:dyDescent="0.25">
      <c r="B5" s="4" t="s">
        <v>3</v>
      </c>
      <c r="C5" s="4"/>
      <c r="D5" s="4"/>
      <c r="E5" s="4"/>
      <c r="F5" s="4"/>
      <c r="G5" s="4"/>
      <c r="H5" s="4"/>
    </row>
    <row r="7" spans="2:8" x14ac:dyDescent="0.25">
      <c r="B7" s="6" t="s">
        <v>4</v>
      </c>
      <c r="C7" s="6"/>
      <c r="D7" s="6"/>
      <c r="E7" s="7"/>
      <c r="F7" s="6" t="s">
        <v>5</v>
      </c>
      <c r="G7" s="6"/>
      <c r="H7" s="6"/>
    </row>
    <row r="8" spans="2:8" x14ac:dyDescent="0.25">
      <c r="D8" s="10"/>
      <c r="H8" s="10"/>
    </row>
    <row r="9" spans="2:8" x14ac:dyDescent="0.25">
      <c r="B9" s="8" t="s">
        <v>6</v>
      </c>
      <c r="D9" s="10"/>
      <c r="F9" s="8" t="s">
        <v>28</v>
      </c>
      <c r="H9" s="10"/>
    </row>
    <row r="10" spans="2:8" x14ac:dyDescent="0.25">
      <c r="B10" s="9" t="s">
        <v>7</v>
      </c>
      <c r="D10" s="10">
        <v>565575218.76999998</v>
      </c>
      <c r="F10" s="9" t="s">
        <v>29</v>
      </c>
      <c r="H10" s="10">
        <v>2038847621.3799999</v>
      </c>
    </row>
    <row r="11" spans="2:8" x14ac:dyDescent="0.25">
      <c r="B11" s="9" t="s">
        <v>8</v>
      </c>
      <c r="D11" s="10">
        <v>223927352.37</v>
      </c>
      <c r="F11" s="9" t="s">
        <v>30</v>
      </c>
      <c r="H11" s="10">
        <v>193433650.63999999</v>
      </c>
    </row>
    <row r="12" spans="2:8" x14ac:dyDescent="0.25">
      <c r="B12" s="9" t="s">
        <v>9</v>
      </c>
      <c r="D12" s="10">
        <v>1907589315.5599999</v>
      </c>
      <c r="F12" s="9" t="s">
        <v>31</v>
      </c>
      <c r="H12" s="10">
        <v>13721418.33</v>
      </c>
    </row>
    <row r="13" spans="2:8" x14ac:dyDescent="0.25">
      <c r="B13" s="8" t="s">
        <v>10</v>
      </c>
      <c r="D13" s="11">
        <f>SUM(D10:D12)</f>
        <v>2697091886.6999998</v>
      </c>
      <c r="F13" s="9" t="s">
        <v>32</v>
      </c>
      <c r="H13" s="10">
        <v>191491707.78</v>
      </c>
    </row>
    <row r="14" spans="2:8" x14ac:dyDescent="0.25">
      <c r="B14" s="9"/>
      <c r="D14" s="10"/>
      <c r="F14" s="8" t="s">
        <v>33</v>
      </c>
      <c r="H14" s="11">
        <f>SUM(H10:H13)</f>
        <v>2437494398.1300001</v>
      </c>
    </row>
    <row r="15" spans="2:8" x14ac:dyDescent="0.25">
      <c r="B15" s="8" t="s">
        <v>11</v>
      </c>
      <c r="D15" s="10"/>
      <c r="F15" s="9"/>
      <c r="H15" s="10"/>
    </row>
    <row r="16" spans="2:8" x14ac:dyDescent="0.25">
      <c r="B16" s="9" t="s">
        <v>12</v>
      </c>
      <c r="D16" s="10">
        <v>3235141.6100000013</v>
      </c>
      <c r="F16" s="8" t="s">
        <v>34</v>
      </c>
      <c r="H16" s="10"/>
    </row>
    <row r="17" spans="2:8" x14ac:dyDescent="0.25">
      <c r="B17" s="9" t="s">
        <v>13</v>
      </c>
      <c r="D17" s="10">
        <v>345967.3</v>
      </c>
      <c r="F17" s="9" t="s">
        <v>35</v>
      </c>
      <c r="H17" s="10">
        <v>20453234.749999046</v>
      </c>
    </row>
    <row r="18" spans="2:8" x14ac:dyDescent="0.25">
      <c r="B18" s="9" t="s">
        <v>14</v>
      </c>
      <c r="D18" s="10">
        <v>10128338.6</v>
      </c>
      <c r="F18" s="9" t="s">
        <v>36</v>
      </c>
      <c r="H18" s="10">
        <v>1978664.49</v>
      </c>
    </row>
    <row r="19" spans="2:8" x14ac:dyDescent="0.25">
      <c r="B19" s="9" t="s">
        <v>15</v>
      </c>
      <c r="D19" s="10">
        <v>11638614.93</v>
      </c>
      <c r="F19" s="9" t="s">
        <v>37</v>
      </c>
      <c r="H19" s="10">
        <v>6247807.5999999996</v>
      </c>
    </row>
    <row r="20" spans="2:8" x14ac:dyDescent="0.25">
      <c r="B20" s="8" t="s">
        <v>16</v>
      </c>
      <c r="D20" s="11">
        <f>SUM(D16:D19)</f>
        <v>25348062.440000001</v>
      </c>
      <c r="F20" s="9" t="s">
        <v>38</v>
      </c>
      <c r="H20" s="10">
        <v>6360922.2300000004</v>
      </c>
    </row>
    <row r="21" spans="2:8" x14ac:dyDescent="0.25">
      <c r="B21" s="9"/>
      <c r="D21" s="10"/>
      <c r="F21" s="8" t="s">
        <v>39</v>
      </c>
      <c r="H21" s="11">
        <f>SUM(H17:H20)</f>
        <v>35040629.069999039</v>
      </c>
    </row>
    <row r="22" spans="2:8" x14ac:dyDescent="0.25">
      <c r="B22" s="9"/>
      <c r="D22" s="10"/>
      <c r="F22" s="9"/>
      <c r="H22" s="10"/>
    </row>
    <row r="23" spans="2:8" x14ac:dyDescent="0.25">
      <c r="B23" s="8" t="s">
        <v>17</v>
      </c>
      <c r="D23" s="10"/>
      <c r="F23" s="8" t="s">
        <v>40</v>
      </c>
      <c r="H23" s="13">
        <f>H21+H14</f>
        <v>2472535027.1999993</v>
      </c>
    </row>
    <row r="24" spans="2:8" x14ac:dyDescent="0.25">
      <c r="B24" s="9" t="s">
        <v>18</v>
      </c>
      <c r="D24" s="10">
        <v>2468805.14</v>
      </c>
      <c r="F24" s="9"/>
      <c r="H24" s="10"/>
    </row>
    <row r="25" spans="2:8" x14ac:dyDescent="0.25">
      <c r="B25" s="9" t="s">
        <v>19</v>
      </c>
      <c r="D25" s="10">
        <v>19362452.579999998</v>
      </c>
      <c r="F25" s="8" t="s">
        <v>41</v>
      </c>
      <c r="H25" s="10"/>
    </row>
    <row r="26" spans="2:8" x14ac:dyDescent="0.25">
      <c r="B26" s="9" t="s">
        <v>20</v>
      </c>
      <c r="D26" s="10">
        <v>3015913.77</v>
      </c>
      <c r="F26" s="9" t="s">
        <v>42</v>
      </c>
      <c r="H26" s="10">
        <v>161000436</v>
      </c>
    </row>
    <row r="27" spans="2:8" x14ac:dyDescent="0.25">
      <c r="B27" s="8" t="s">
        <v>21</v>
      </c>
      <c r="D27" s="11">
        <f>SUM(D24:D26)</f>
        <v>24847171.489999998</v>
      </c>
      <c r="F27" s="9" t="s">
        <v>43</v>
      </c>
      <c r="H27" s="10">
        <v>38452172.969999999</v>
      </c>
    </row>
    <row r="28" spans="2:8" x14ac:dyDescent="0.25">
      <c r="B28" s="9"/>
      <c r="D28" s="10"/>
      <c r="F28" s="9" t="s">
        <v>44</v>
      </c>
      <c r="H28" s="10">
        <v>48089148.229999997</v>
      </c>
    </row>
    <row r="29" spans="2:8" x14ac:dyDescent="0.25">
      <c r="B29" s="9"/>
      <c r="D29" s="10"/>
      <c r="F29" s="9" t="s">
        <v>45</v>
      </c>
      <c r="H29" s="10">
        <v>7372096.4900000002</v>
      </c>
    </row>
    <row r="30" spans="2:8" x14ac:dyDescent="0.25">
      <c r="B30" s="9"/>
      <c r="D30" s="10"/>
      <c r="F30" s="9" t="s">
        <v>46</v>
      </c>
      <c r="H30" s="10">
        <v>18590820.989999998</v>
      </c>
    </row>
    <row r="31" spans="2:8" x14ac:dyDescent="0.25">
      <c r="B31" s="9"/>
      <c r="D31" s="10"/>
      <c r="F31" s="9" t="s">
        <v>47</v>
      </c>
      <c r="H31" s="10">
        <v>952289.35</v>
      </c>
    </row>
    <row r="32" spans="2:8" x14ac:dyDescent="0.25">
      <c r="B32" s="9"/>
      <c r="D32" s="10"/>
      <c r="F32" s="8" t="s">
        <v>48</v>
      </c>
      <c r="H32" s="11">
        <f>SUM(H26:H31)</f>
        <v>274456964.03000003</v>
      </c>
    </row>
    <row r="33" spans="2:8" x14ac:dyDescent="0.25">
      <c r="B33" s="9"/>
      <c r="D33" s="10"/>
      <c r="F33" s="9"/>
      <c r="H33" s="10"/>
    </row>
    <row r="34" spans="2:8" ht="15.75" thickBot="1" x14ac:dyDescent="0.3">
      <c r="B34" s="8" t="s">
        <v>22</v>
      </c>
      <c r="D34" s="12">
        <f>D13+D20+D27</f>
        <v>2747287120.6299996</v>
      </c>
      <c r="F34" s="8" t="s">
        <v>49</v>
      </c>
      <c r="H34" s="12">
        <f>H32+H23</f>
        <v>2746991991.2299995</v>
      </c>
    </row>
    <row r="35" spans="2:8" ht="15.75" thickTop="1" x14ac:dyDescent="0.25">
      <c r="B35" s="9"/>
      <c r="D35" s="10"/>
      <c r="F35" s="9"/>
      <c r="H35" s="10"/>
    </row>
    <row r="36" spans="2:8" x14ac:dyDescent="0.25">
      <c r="B36" s="8" t="s">
        <v>23</v>
      </c>
      <c r="D36" s="10"/>
      <c r="F36" s="8" t="s">
        <v>50</v>
      </c>
      <c r="H36" s="10"/>
    </row>
    <row r="37" spans="2:8" x14ac:dyDescent="0.25">
      <c r="B37" s="9" t="s">
        <v>24</v>
      </c>
      <c r="D37" s="10">
        <v>42926352.369999997</v>
      </c>
      <c r="F37" s="9" t="s">
        <v>51</v>
      </c>
      <c r="H37" s="10">
        <v>40777042.170000002</v>
      </c>
    </row>
    <row r="38" spans="2:8" x14ac:dyDescent="0.25">
      <c r="B38" s="9" t="s">
        <v>25</v>
      </c>
      <c r="D38" s="10">
        <v>68400871.260000005</v>
      </c>
      <c r="F38" s="9" t="s">
        <v>52</v>
      </c>
      <c r="H38" s="10">
        <v>70845310.859999999</v>
      </c>
    </row>
    <row r="39" spans="2:8" x14ac:dyDescent="0.25">
      <c r="B39" s="8" t="s">
        <v>26</v>
      </c>
      <c r="D39" s="11">
        <f>SUM(D37:D38)</f>
        <v>111327223.63</v>
      </c>
      <c r="F39" s="8" t="s">
        <v>53</v>
      </c>
      <c r="H39" s="11">
        <f>SUM(H37:H38)</f>
        <v>111622353.03</v>
      </c>
    </row>
    <row r="40" spans="2:8" x14ac:dyDescent="0.25">
      <c r="B40" s="9"/>
      <c r="D40" s="10"/>
      <c r="F40" s="9"/>
      <c r="H40" s="10"/>
    </row>
    <row r="41" spans="2:8" ht="15.75" thickBot="1" x14ac:dyDescent="0.3">
      <c r="B41" s="8" t="s">
        <v>27</v>
      </c>
      <c r="D41" s="12">
        <f>D39+D34</f>
        <v>2858614344.2599998</v>
      </c>
      <c r="F41" s="8" t="s">
        <v>54</v>
      </c>
      <c r="H41" s="12">
        <f>H39+H34</f>
        <v>2858614344.2599998</v>
      </c>
    </row>
    <row r="42" spans="2:8" ht="15.75" thickTop="1" x14ac:dyDescent="0.25"/>
    <row r="49" spans="2:8" x14ac:dyDescent="0.25">
      <c r="B49" s="2" t="s">
        <v>55</v>
      </c>
      <c r="C49" s="2"/>
      <c r="D49" s="2"/>
      <c r="F49" s="2" t="s">
        <v>57</v>
      </c>
      <c r="G49" s="2"/>
      <c r="H49" s="2"/>
    </row>
    <row r="50" spans="2:8" x14ac:dyDescent="0.25">
      <c r="B50" s="3" t="s">
        <v>56</v>
      </c>
      <c r="C50" s="3"/>
      <c r="D50" s="3"/>
      <c r="F50" s="3" t="s">
        <v>58</v>
      </c>
      <c r="G50" s="3"/>
      <c r="H50" s="3"/>
    </row>
    <row r="54" spans="2:8" x14ac:dyDescent="0.25">
      <c r="B54" s="2" t="s">
        <v>59</v>
      </c>
      <c r="C54" s="2"/>
      <c r="D54" s="2"/>
      <c r="E54" s="2"/>
      <c r="F54" s="2"/>
      <c r="G54" s="2"/>
      <c r="H54" s="2"/>
    </row>
    <row r="55" spans="2:8" x14ac:dyDescent="0.25">
      <c r="B55" s="3" t="s">
        <v>60</v>
      </c>
      <c r="C55" s="3"/>
      <c r="D55" s="3"/>
      <c r="E55" s="3"/>
      <c r="F55" s="3"/>
      <c r="G55" s="3"/>
      <c r="H55" s="3"/>
    </row>
  </sheetData>
  <mergeCells count="12">
    <mergeCell ref="B49:D49"/>
    <mergeCell ref="B50:D50"/>
    <mergeCell ref="F49:H49"/>
    <mergeCell ref="F50:H50"/>
    <mergeCell ref="B54:H54"/>
    <mergeCell ref="B55:H55"/>
    <mergeCell ref="B2:H2"/>
    <mergeCell ref="B3:H3"/>
    <mergeCell ref="B4:H4"/>
    <mergeCell ref="B5:H5"/>
    <mergeCell ref="B7:D7"/>
    <mergeCell ref="F7:H7"/>
  </mergeCells>
  <printOptions horizontalCentered="1"/>
  <pageMargins left="0.33" right="0.36" top="0.26" bottom="0.25" header="0.19" footer="0.17"/>
  <pageSetup paperSize="256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59"/>
  <sheetViews>
    <sheetView topLeftCell="A26" zoomScaleNormal="100" workbookViewId="0">
      <selection activeCell="B49" sqref="B49"/>
    </sheetView>
  </sheetViews>
  <sheetFormatPr baseColWidth="10" defaultRowHeight="15" x14ac:dyDescent="0.25"/>
  <cols>
    <col min="1" max="1" width="2.7109375" style="1" customWidth="1"/>
    <col min="2" max="2" width="42.7109375" style="1" customWidth="1"/>
    <col min="3" max="3" width="20.7109375" style="1" customWidth="1"/>
    <col min="4" max="4" width="2.7109375" style="1" customWidth="1"/>
    <col min="5" max="5" width="20.7109375" style="1" customWidth="1"/>
    <col min="6" max="16384" width="11.42578125" style="1"/>
  </cols>
  <sheetData>
    <row r="2" spans="2:5" ht="15.75" x14ac:dyDescent="0.25">
      <c r="B2" s="4" t="s">
        <v>0</v>
      </c>
      <c r="C2" s="4"/>
      <c r="D2" s="4"/>
      <c r="E2" s="4"/>
    </row>
    <row r="3" spans="2:5" ht="15.75" x14ac:dyDescent="0.25">
      <c r="B3" s="4" t="s">
        <v>61</v>
      </c>
      <c r="C3" s="4"/>
      <c r="D3" s="4"/>
      <c r="E3" s="4"/>
    </row>
    <row r="4" spans="2:5" ht="15.75" x14ac:dyDescent="0.25">
      <c r="B4" s="4" t="s">
        <v>62</v>
      </c>
      <c r="C4" s="4"/>
      <c r="D4" s="4"/>
      <c r="E4" s="4"/>
    </row>
    <row r="5" spans="2:5" ht="15.75" x14ac:dyDescent="0.25">
      <c r="B5" s="4" t="s">
        <v>3</v>
      </c>
      <c r="C5" s="4"/>
      <c r="D5" s="4"/>
      <c r="E5" s="4"/>
    </row>
    <row r="8" spans="2:5" x14ac:dyDescent="0.25">
      <c r="B8" s="14" t="s">
        <v>63</v>
      </c>
      <c r="E8" s="15">
        <f>SUM(E9:E15)</f>
        <v>58651113.580000006</v>
      </c>
    </row>
    <row r="9" spans="2:5" x14ac:dyDescent="0.25">
      <c r="B9" s="9" t="s">
        <v>64</v>
      </c>
      <c r="E9" s="10">
        <v>47394952.170000002</v>
      </c>
    </row>
    <row r="10" spans="2:5" x14ac:dyDescent="0.25">
      <c r="B10" s="9" t="s">
        <v>65</v>
      </c>
      <c r="E10" s="10">
        <v>2563953.1199999996</v>
      </c>
    </row>
    <row r="11" spans="2:5" x14ac:dyDescent="0.25">
      <c r="B11" s="9" t="s">
        <v>66</v>
      </c>
      <c r="E11" s="10">
        <v>1624614.95</v>
      </c>
    </row>
    <row r="12" spans="2:5" x14ac:dyDescent="0.25">
      <c r="B12" s="9" t="s">
        <v>67</v>
      </c>
      <c r="E12" s="10">
        <v>7313.56</v>
      </c>
    </row>
    <row r="13" spans="2:5" x14ac:dyDescent="0.25">
      <c r="B13" s="9" t="s">
        <v>68</v>
      </c>
      <c r="E13" s="10">
        <v>3319093.11</v>
      </c>
    </row>
    <row r="14" spans="2:5" x14ac:dyDescent="0.25">
      <c r="B14" s="9" t="s">
        <v>69</v>
      </c>
      <c r="E14" s="10">
        <v>827553.13000000012</v>
      </c>
    </row>
    <row r="15" spans="2:5" x14ac:dyDescent="0.25">
      <c r="B15" s="9" t="s">
        <v>70</v>
      </c>
      <c r="E15" s="10">
        <v>2913633.54</v>
      </c>
    </row>
    <row r="16" spans="2:5" x14ac:dyDescent="0.25">
      <c r="B16" s="9"/>
      <c r="E16" s="10"/>
    </row>
    <row r="17" spans="2:5" x14ac:dyDescent="0.25">
      <c r="B17" s="8" t="s">
        <v>71</v>
      </c>
      <c r="E17" s="10"/>
    </row>
    <row r="18" spans="2:5" x14ac:dyDescent="0.25">
      <c r="B18" s="8" t="s">
        <v>72</v>
      </c>
      <c r="E18" s="15">
        <f>SUM(E19:E24)</f>
        <v>15842568.1</v>
      </c>
    </row>
    <row r="19" spans="2:5" x14ac:dyDescent="0.25">
      <c r="B19" s="9" t="s">
        <v>73</v>
      </c>
      <c r="E19" s="10">
        <v>10832952.65</v>
      </c>
    </row>
    <row r="20" spans="2:5" x14ac:dyDescent="0.25">
      <c r="B20" s="9" t="s">
        <v>74</v>
      </c>
      <c r="E20" s="10">
        <v>1548755.63</v>
      </c>
    </row>
    <row r="21" spans="2:5" x14ac:dyDescent="0.25">
      <c r="B21" s="9" t="s">
        <v>75</v>
      </c>
      <c r="E21" s="10">
        <v>2935116.03</v>
      </c>
    </row>
    <row r="22" spans="2:5" x14ac:dyDescent="0.25">
      <c r="B22" s="9" t="s">
        <v>76</v>
      </c>
      <c r="E22" s="10">
        <v>1605.01</v>
      </c>
    </row>
    <row r="23" spans="2:5" x14ac:dyDescent="0.25">
      <c r="B23" s="9" t="s">
        <v>77</v>
      </c>
      <c r="E23" s="10">
        <v>129277.66</v>
      </c>
    </row>
    <row r="24" spans="2:5" x14ac:dyDescent="0.25">
      <c r="B24" s="9" t="s">
        <v>78</v>
      </c>
      <c r="E24" s="10">
        <v>394861.12</v>
      </c>
    </row>
    <row r="25" spans="2:5" x14ac:dyDescent="0.25">
      <c r="B25" s="9"/>
      <c r="E25" s="10"/>
    </row>
    <row r="26" spans="2:5" x14ac:dyDescent="0.25">
      <c r="B26" s="9" t="s">
        <v>79</v>
      </c>
      <c r="E26" s="10">
        <v>12526443.890000001</v>
      </c>
    </row>
    <row r="27" spans="2:5" x14ac:dyDescent="0.25">
      <c r="B27" s="9"/>
      <c r="E27" s="16"/>
    </row>
    <row r="28" spans="2:5" x14ac:dyDescent="0.25">
      <c r="B28" s="8" t="s">
        <v>80</v>
      </c>
      <c r="E28" s="13">
        <f>+E8-E18-E26</f>
        <v>30282101.590000004</v>
      </c>
    </row>
    <row r="29" spans="2:5" x14ac:dyDescent="0.25">
      <c r="B29" s="9"/>
      <c r="E29" s="10"/>
    </row>
    <row r="30" spans="2:5" x14ac:dyDescent="0.25">
      <c r="B30" s="8" t="s">
        <v>81</v>
      </c>
      <c r="E30" s="15">
        <f>SUM(E31:E33)</f>
        <v>23392188.579999998</v>
      </c>
    </row>
    <row r="31" spans="2:5" x14ac:dyDescent="0.25">
      <c r="B31" s="9" t="s">
        <v>82</v>
      </c>
      <c r="E31" s="10">
        <v>9560566.8100000005</v>
      </c>
    </row>
    <row r="32" spans="2:5" x14ac:dyDescent="0.25">
      <c r="B32" s="9" t="s">
        <v>83</v>
      </c>
      <c r="E32" s="10">
        <v>12500320.449999999</v>
      </c>
    </row>
    <row r="33" spans="2:5" x14ac:dyDescent="0.25">
      <c r="B33" s="9" t="s">
        <v>84</v>
      </c>
      <c r="E33" s="10">
        <v>1331301.32</v>
      </c>
    </row>
    <row r="34" spans="2:5" x14ac:dyDescent="0.25">
      <c r="B34" s="9"/>
      <c r="E34" s="16"/>
    </row>
    <row r="35" spans="2:5" x14ac:dyDescent="0.25">
      <c r="B35" s="8" t="s">
        <v>85</v>
      </c>
      <c r="E35" s="13">
        <f>+E28-E30</f>
        <v>6889913.0100000054</v>
      </c>
    </row>
    <row r="36" spans="2:5" x14ac:dyDescent="0.25">
      <c r="B36" s="9"/>
      <c r="E36" s="10"/>
    </row>
    <row r="37" spans="2:5" x14ac:dyDescent="0.25">
      <c r="B37" s="8" t="s">
        <v>86</v>
      </c>
      <c r="E37" s="15">
        <f>SUM(E38:E39)</f>
        <v>2798729.05</v>
      </c>
    </row>
    <row r="38" spans="2:5" x14ac:dyDescent="0.25">
      <c r="B38" s="9" t="s">
        <v>87</v>
      </c>
      <c r="E38" s="10">
        <v>3411022.3699999996</v>
      </c>
    </row>
    <row r="39" spans="2:5" x14ac:dyDescent="0.25">
      <c r="B39" s="9" t="s">
        <v>88</v>
      </c>
      <c r="E39" s="10">
        <v>-612293.32000000007</v>
      </c>
    </row>
    <row r="40" spans="2:5" x14ac:dyDescent="0.25">
      <c r="B40" s="9"/>
      <c r="E40" s="16"/>
    </row>
    <row r="41" spans="2:5" x14ac:dyDescent="0.25">
      <c r="B41" s="8" t="s">
        <v>89</v>
      </c>
      <c r="E41" s="13">
        <f>+E35+E37</f>
        <v>9688642.0600000061</v>
      </c>
    </row>
    <row r="42" spans="2:5" x14ac:dyDescent="0.25">
      <c r="B42" s="9"/>
      <c r="E42" s="10"/>
    </row>
    <row r="43" spans="2:5" x14ac:dyDescent="0.25">
      <c r="B43" s="9" t="s">
        <v>90</v>
      </c>
      <c r="E43" s="10">
        <v>-2017059.21</v>
      </c>
    </row>
    <row r="44" spans="2:5" x14ac:dyDescent="0.25">
      <c r="B44" s="9" t="s">
        <v>91</v>
      </c>
      <c r="E44" s="10">
        <v>-299486.36</v>
      </c>
    </row>
    <row r="45" spans="2:5" x14ac:dyDescent="0.25">
      <c r="B45" s="9"/>
      <c r="E45" s="16"/>
    </row>
    <row r="46" spans="2:5" x14ac:dyDescent="0.25">
      <c r="B46" s="8" t="s">
        <v>92</v>
      </c>
      <c r="E46" s="13">
        <f>+E41+E43+E44</f>
        <v>7372096.4900000058</v>
      </c>
    </row>
    <row r="47" spans="2:5" x14ac:dyDescent="0.25">
      <c r="B47" s="9"/>
      <c r="E47" s="10"/>
    </row>
    <row r="48" spans="2:5" x14ac:dyDescent="0.25">
      <c r="B48" s="9"/>
      <c r="E48" s="10"/>
    </row>
    <row r="49" spans="2:5" x14ac:dyDescent="0.25">
      <c r="B49" s="9"/>
      <c r="E49" s="10"/>
    </row>
    <row r="50" spans="2:5" x14ac:dyDescent="0.25">
      <c r="B50" s="9"/>
      <c r="E50" s="10"/>
    </row>
    <row r="51" spans="2:5" x14ac:dyDescent="0.25">
      <c r="B51" s="1" t="s">
        <v>93</v>
      </c>
      <c r="C51" s="2" t="s">
        <v>57</v>
      </c>
      <c r="D51" s="2"/>
      <c r="E51" s="2"/>
    </row>
    <row r="52" spans="2:5" x14ac:dyDescent="0.25">
      <c r="B52" s="5" t="s">
        <v>56</v>
      </c>
      <c r="C52" s="3" t="s">
        <v>58</v>
      </c>
      <c r="D52" s="3"/>
      <c r="E52" s="3"/>
    </row>
    <row r="58" spans="2:5" x14ac:dyDescent="0.25">
      <c r="B58" s="2" t="s">
        <v>59</v>
      </c>
      <c r="C58" s="2"/>
      <c r="D58" s="2"/>
      <c r="E58" s="2"/>
    </row>
    <row r="59" spans="2:5" x14ac:dyDescent="0.25">
      <c r="B59" s="3" t="s">
        <v>60</v>
      </c>
      <c r="C59" s="3"/>
      <c r="D59" s="3"/>
      <c r="E59" s="3"/>
    </row>
  </sheetData>
  <mergeCells count="8">
    <mergeCell ref="B58:E58"/>
    <mergeCell ref="B59:E59"/>
    <mergeCell ref="B2:E2"/>
    <mergeCell ref="B3:E3"/>
    <mergeCell ref="B4:E4"/>
    <mergeCell ref="B5:E5"/>
    <mergeCell ref="C51:E51"/>
    <mergeCell ref="C52:E52"/>
  </mergeCells>
  <printOptions horizontalCentered="1"/>
  <pageMargins left="0.70866141732283472" right="0.70866141732283472" top="0.27" bottom="0.39" header="0.19" footer="0.31496062992125984"/>
  <pageSetup paperSize="256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- MAR 2020</vt:lpstr>
      <vt:lpstr>ER - MAR 2020</vt:lpstr>
      <vt:lpstr>'BG - MAR 2020'!Área_de_impresión</vt:lpstr>
      <vt:lpstr>'ER - MAR 2020'!Área_de_impresión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 Vasquez</dc:creator>
  <cp:lastModifiedBy>Rene Augusto Garcia Vasquez</cp:lastModifiedBy>
  <cp:lastPrinted>2020-04-15T21:40:38Z</cp:lastPrinted>
  <dcterms:created xsi:type="dcterms:W3CDTF">2020-04-15T21:32:12Z</dcterms:created>
  <dcterms:modified xsi:type="dcterms:W3CDTF">2020-04-15T21:43:49Z</dcterms:modified>
</cp:coreProperties>
</file>