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vcfarchg02p.slv.bns\planificacion\GERENCIA SR. CONTROL FINANCIERO\2. GERENCIA REPORTERIA\1. REGULATORIOS\BOLSA DE VALORES\2020\Febrero\"/>
    </mc:Choice>
  </mc:AlternateContent>
  <bookViews>
    <workbookView xWindow="150" yWindow="-90" windowWidth="11535" windowHeight="7005"/>
  </bookViews>
  <sheets>
    <sheet name="Balance General" sheetId="53" r:id="rId1"/>
    <sheet name="Estado de Resultados" sheetId="52" r:id="rId2"/>
    <sheet name="Estado de Operaciones Bursatile" sheetId="7" r:id="rId3"/>
    <sheet name="Compatibility Report" sheetId="50" state="hidden" r:id="rId4"/>
  </sheets>
  <definedNames>
    <definedName name="_xlnm.Print_Area" localSheetId="0">'Balance General'!$B$2:$F$57</definedName>
    <definedName name="_xlnm.Print_Area" localSheetId="2">'Estado de Operaciones Bursatile'!$B$2:$F$42</definedName>
    <definedName name="_xlnm.Print_Area" localSheetId="1">'Estado de Resultados'!$B$1:$F$51</definedName>
  </definedNames>
  <calcPr calcId="162913"/>
</workbook>
</file>

<file path=xl/calcChain.xml><?xml version="1.0" encoding="utf-8"?>
<calcChain xmlns="http://schemas.openxmlformats.org/spreadsheetml/2006/main">
  <c r="F52" i="53" l="1"/>
  <c r="F39" i="53"/>
  <c r="F37" i="53"/>
  <c r="F32" i="53"/>
  <c r="F28" i="53"/>
  <c r="F21" i="53"/>
  <c r="F14" i="53"/>
  <c r="F31" i="52"/>
  <c r="D31" i="52"/>
  <c r="F27" i="52"/>
  <c r="D27" i="52"/>
  <c r="F23" i="52"/>
  <c r="D23" i="52"/>
  <c r="F18" i="52"/>
  <c r="D18" i="52"/>
  <c r="F14" i="52"/>
  <c r="F25" i="52" s="1"/>
  <c r="F30" i="52" s="1"/>
  <c r="F35" i="52" s="1"/>
  <c r="D14" i="52"/>
  <c r="F28" i="7"/>
  <c r="F18" i="7"/>
  <c r="D25" i="52" l="1"/>
  <c r="D30" i="52" s="1"/>
  <c r="D35" i="52" s="1"/>
  <c r="D41" i="52" s="1"/>
  <c r="F25" i="53"/>
  <c r="F34" i="53"/>
  <c r="F41" i="53"/>
  <c r="F44" i="53" s="1"/>
  <c r="D38" i="52"/>
  <c r="F38" i="52"/>
  <c r="F41" i="52"/>
  <c r="F46" i="53" l="1"/>
</calcChain>
</file>

<file path=xl/sharedStrings.xml><?xml version="1.0" encoding="utf-8"?>
<sst xmlns="http://schemas.openxmlformats.org/spreadsheetml/2006/main" count="151" uniqueCount="95">
  <si>
    <t xml:space="preserve"> </t>
  </si>
  <si>
    <t>RESERVA LEGAL</t>
  </si>
  <si>
    <t>INGRESOS</t>
  </si>
  <si>
    <t>INGRESOS DE OPERACIÓN</t>
  </si>
  <si>
    <t>INGRESOS POR SERVICIOS BURSATILES E INVERSIONES</t>
  </si>
  <si>
    <t>INGRESOS DIVERSOS</t>
  </si>
  <si>
    <t>EGRESOS</t>
  </si>
  <si>
    <t>GASTOS DE OPERACIÓN</t>
  </si>
  <si>
    <t>GASTOS DE OPERACIÓN DE SERVICIOS BURSATILES</t>
  </si>
  <si>
    <t xml:space="preserve">GASTOS GENERALES DE ADMINISTRACION Y DE </t>
  </si>
  <si>
    <t>PERSONAL DE OPERACIONES BURSATILES</t>
  </si>
  <si>
    <t>DEPRECIACION Y DESVALORIZACION DE ACTIVO</t>
  </si>
  <si>
    <t>FIJO Y AMORTIZACIONES</t>
  </si>
  <si>
    <t>RESULTADOS DE OPERACIÓN</t>
  </si>
  <si>
    <t>MAS</t>
  </si>
  <si>
    <t>INGRESOS FINANCIEROS</t>
  </si>
  <si>
    <t>OTROS INGRESOS FINANCIEROS</t>
  </si>
  <si>
    <t>UTILIDAD (PERDIDA) ANTES DE INTERESES E IMPUESTOS</t>
  </si>
  <si>
    <t>GASTOS FINANCIEROS</t>
  </si>
  <si>
    <t>OTROS GASTOS FINANCIEROS</t>
  </si>
  <si>
    <t>UTILIDAD DESPUES DE INTERESES Y ANTES DE IMPUESTOS</t>
  </si>
  <si>
    <t>UTILIDAD (PERDIDA) NETA</t>
  </si>
  <si>
    <t>IMPUESTO SOBRE LA RENTA</t>
  </si>
  <si>
    <t>UTILIDAD ORDINARIA DESPUES DE IMPUESTOS</t>
  </si>
  <si>
    <t>$</t>
  </si>
  <si>
    <t>ACTIVO</t>
  </si>
  <si>
    <t>CIRCULANTE</t>
  </si>
  <si>
    <t>IMPUESTOS</t>
  </si>
  <si>
    <t>GASTOS PAGADOS POR ANTICIPADO</t>
  </si>
  <si>
    <t>ACTIVOS A LARGO PLAZO</t>
  </si>
  <si>
    <t>MUEBLES</t>
  </si>
  <si>
    <t>ACTIVOS INTANGIBLES</t>
  </si>
  <si>
    <t>TOTAL ACTIVO</t>
  </si>
  <si>
    <t>PASIVO</t>
  </si>
  <si>
    <t>CUENTAS POR PAGAR</t>
  </si>
  <si>
    <t>CUENTAS POR PAGAR RELACIONADAS</t>
  </si>
  <si>
    <t>TOTAL PASIVO</t>
  </si>
  <si>
    <t>PATRIMONIO</t>
  </si>
  <si>
    <t xml:space="preserve">CAPITAL </t>
  </si>
  <si>
    <t>CAPITAL SOCIAL</t>
  </si>
  <si>
    <t>RESERVAS DE CAPITAL</t>
  </si>
  <si>
    <t>RESULTADOS</t>
  </si>
  <si>
    <t>TOTAL PATRIMONIO</t>
  </si>
  <si>
    <t>TOTAL PASIVO Y PATRIMONIO</t>
  </si>
  <si>
    <t xml:space="preserve">                                                                SCOTIA INVERSIONES, S.A. DE C.V.</t>
  </si>
  <si>
    <t xml:space="preserve">                                                                        ESTADO DE RESULTADOS</t>
  </si>
  <si>
    <t xml:space="preserve">                                                                   (DOLARES ESTADOUNIDENSES)</t>
  </si>
  <si>
    <t xml:space="preserve">                           (COMPAÑÍA SALVADOREÑA, SUBSIDIARIA DE SCOTIABANK EL SALVADOR, S.A.)</t>
  </si>
  <si>
    <t>ACUMULADO</t>
  </si>
  <si>
    <t xml:space="preserve">                          (COMPAÑÍA SALVADOREÑA, SUBSIDIARIA DE SCOTIABANK EL SALVADOR, S.A.)</t>
  </si>
  <si>
    <t xml:space="preserve">OBLIGACIONES POR OPERACIONES BURSATILES </t>
  </si>
  <si>
    <t>GASTOS EXTRAORDINARIOS</t>
  </si>
  <si>
    <t xml:space="preserve">BANCOS Y OTRAS INSTITUCIONES FINANCIERAS </t>
  </si>
  <si>
    <t xml:space="preserve">CUENTAS Y DOCUMENTOS POR COBRAR </t>
  </si>
  <si>
    <t>INVERSIONES FINANCIERAS A LARGO PLAZO</t>
  </si>
  <si>
    <t>RESULTADOS ACUMULADOS DE EJERCICIOS ANTERIORES</t>
  </si>
  <si>
    <t>RESULTADOS DEL PRESENTE EJERCICIO</t>
  </si>
  <si>
    <t>INGRESOS POR INVERSIONES FINANCIERAS</t>
  </si>
  <si>
    <t>INGRESOS EXTRAORDINARIOS</t>
  </si>
  <si>
    <t>RENDIMIENTOS POR COBRAR</t>
  </si>
  <si>
    <t xml:space="preserve">GASTOS POR DEPRECIACION AMORTIZACION Y DETERIORO  </t>
  </si>
  <si>
    <t xml:space="preserve">                                                               SCOTIA INVERSIONES, S.A. DE C.V.</t>
  </si>
  <si>
    <t xml:space="preserve">                        (COMPAÑÍA SALVADOREÑA, SUBSIDIARIA DE SCOTIABANK EL SALVADOR, S.A.)</t>
  </si>
  <si>
    <t xml:space="preserve">                                                                  (DOLARES ESTADOUNIDENSES)</t>
  </si>
  <si>
    <t>OPERACIONES DE SERVICIOS BURSATILES Y ADMINISTRACION DE CARTERA</t>
  </si>
  <si>
    <t>CUENTAS DEUDORAS POR EFECTIVO Y DERECHOS POR</t>
  </si>
  <si>
    <t>SERVICIOS DE OPERACIONES BURSATILES</t>
  </si>
  <si>
    <t xml:space="preserve">BANCOS </t>
  </si>
  <si>
    <t>VALORES RECIBIDOS PARA CUSTODIA Y COBRO</t>
  </si>
  <si>
    <t>TOTAL DE CUENTAS DEUDORAS POR SERVICIOS BURSATILES</t>
  </si>
  <si>
    <t>CUENTAS ACREDORAS POR OBLIGACIONES POR SERVICIO DE OPERACIONES BURSATILES</t>
  </si>
  <si>
    <t>OBLIGACIONES POR FONDOS RECIBIDOS DE CLIENTES POR</t>
  </si>
  <si>
    <t>OPERACIONES BURSATILES</t>
  </si>
  <si>
    <t>OBLIGACIONES POR FONDOS RECIBIDOS DE CLIENTES</t>
  </si>
  <si>
    <t>CONTROL DE VALORES RECIBIDOS PARA CUSTODIA</t>
  </si>
  <si>
    <t>TOTAL DE CUENTAS ACREEDORAS POR SERVICIOS BURSATILES</t>
  </si>
  <si>
    <t>GASTOS POR CUENTAS Y DOCUMENTOS POR PAGAR</t>
  </si>
  <si>
    <t>OTROS PASIVOS Y PROVISIONES</t>
  </si>
  <si>
    <t>ESTIMACION PARA OBLIGACIONES LABORALES</t>
  </si>
  <si>
    <t>Compatibility Report for 11 Balance General Scotia Inversiones 30Nov2015.xls</t>
  </si>
  <si>
    <t>Run on 02/12/2015 14:58</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</si>
  <si>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</si>
  <si>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</si>
  <si>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</si>
  <si>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</si>
  <si>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PROVISIONES PARA INCOBRABILIDAD Y DESVALORIZACION DE INVERS</t>
  </si>
  <si>
    <t>Actual</t>
  </si>
  <si>
    <t>CUENTAS Y DOCUMENTOS POR COBRAR RELACION</t>
  </si>
  <si>
    <t xml:space="preserve">                               GLADYS ESTHELA FIGUEROA                                                          JULIA LORENA NAVARRO DE SANCHEZ</t>
  </si>
  <si>
    <t xml:space="preserve">                                  DIRECTORA DE FINANZAS                                                                                       CONTADOR </t>
  </si>
  <si>
    <t xml:space="preserve">                               GLADYS ESTHELA FIGUEROA                                                         JULIA LORENA NAVARRO DE SANCHEZ</t>
  </si>
  <si>
    <t xml:space="preserve">                                                 BALANCE GENERAL AL 29 DE FEBRERO DEL 2020</t>
  </si>
  <si>
    <t xml:space="preserve">                                            PERIODO DEL 01 DE ENERO AL 29 DE FEBRERO DE 2020</t>
  </si>
  <si>
    <t>FEBRERO</t>
  </si>
  <si>
    <t xml:space="preserve">                               ESTADO DE OPERACIONES BURSATILES AL 29 DE FEBRERO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</si>
</sst>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5" formatCode="#,##0.00_);\-#,##0.00"/>
  </numFmts>
  <fonts count="11" x14ac:knownFonts="1">
    <font>
      <sz val="10"/>
      <name val="Arial"/>
    </font>
    <font>
      <sz val="10"/>
      <name val="Arial"/>
      <family val="2"/>
    </font>
    <font>
      <sz val="10"/>
      <name val="Arial"/>
      <family val="2"/>
    </font>
    <font>
      <b/>
      <sz val="10"/>
      <name val="Arial"/>
      <family val="2"/>
    </font>
    <font>
      <b/>
      <sz val="9"/>
      <name val="Arial"/>
      <family val="2"/>
    </font>
    <font>
      <sz val="8"/>
      <name val="Arial"/>
      <family val="2"/>
    </font>
    <font>
      <sz val="10"/>
      <color indexed="8"/>
      <name val="Arial"/>
      <family val="2"/>
    </font>
    <font>
      <sz val="8.0500000000000007"/>
      <color indexed="8"/>
      <name val="Arial Narrow"/>
      <family val="2"/>
    </font>
    <font>
      <b/>
      <sz val="10"/>
      <name val="Arial"/>
      <family val="2"/>
    </font>
    <font>
      <b/>
      <sz val="9"/>
      <color theme="5"/>
      <name val="Arial"/>
      <family val="2"/>
    </font>
    <font>
      <sz val="10"/>
      <color theme="5"/>
      <name val="Arial"/>
      <family val="2"/>
    </font>
  </fonts>
  <fills count="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rgb="FFFFFFCC"/>
        <bgColor indexed="64"/>
      </patternFill>
    </fill>
  </fills>
  <borders count="7">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3">
    <xf numFmtId="0" fontId="0" fillId="0" borderId="0"/>
    <xf numFmtId="43" fontId="1" fillId="0" borderId="0" applyFont="0" applyFill="0" applyBorder="0" applyAlignment="0" applyProtection="0"/>
    <xf numFmtId="0" fontId="2" fillId="0" borderId="0"/>
  </cellStyleXfs>
  <cellXfs count="76">
    <xf numFmtId="0" fontId="0" fillId="0" borderId="0" xfId="0"/>
    <xf numFmtId="0" fontId="3" fillId="0" borderId="0" xfId="0" applyFont="1"/>
    <xf numFmtId="0" fontId="3" fillId="0" borderId="0" xfId="0" applyFont="1" applyBorder="1"/>
    <xf numFmtId="43" fontId="3" fillId="0" borderId="0" xfId="0" applyNumberFormat="1" applyFont="1"/>
    <xf numFmtId="0" fontId="0" fillId="0" borderId="0" xfId="0" applyBorder="1"/>
    <xf numFmtId="43" fontId="0" fillId="0" borderId="0" xfId="0" applyNumberFormat="1" applyBorder="1"/>
    <xf numFmtId="43" fontId="3" fillId="0" borderId="0" xfId="0" applyNumberFormat="1" applyFont="1" applyBorder="1"/>
    <xf numFmtId="0" fontId="4" fillId="0" borderId="0" xfId="0" applyFont="1"/>
    <xf numFmtId="0" fontId="4" fillId="0" borderId="0" xfId="0" applyFont="1" applyBorder="1"/>
    <xf numFmtId="43" fontId="4" fillId="0" borderId="0" xfId="0" applyNumberFormat="1" applyFont="1" applyBorder="1"/>
    <xf numFmtId="0" fontId="0" fillId="2" borderId="1" xfId="0" applyFill="1" applyBorder="1"/>
    <xf numFmtId="0" fontId="3" fillId="2" borderId="0" xfId="0" applyFont="1" applyFill="1"/>
    <xf numFmtId="0" fontId="0" fillId="2" borderId="0" xfId="0" applyFill="1"/>
    <xf numFmtId="43" fontId="0" fillId="2" borderId="0" xfId="0" applyNumberFormat="1" applyFill="1"/>
    <xf numFmtId="43" fontId="0" fillId="2" borderId="1" xfId="0" applyNumberFormat="1" applyFill="1" applyBorder="1"/>
    <xf numFmtId="43" fontId="3" fillId="2" borderId="0" xfId="0" applyNumberFormat="1" applyFont="1" applyFill="1"/>
    <xf numFmtId="0" fontId="3" fillId="2" borderId="0" xfId="0" applyFont="1" applyFill="1" applyBorder="1"/>
    <xf numFmtId="0" fontId="0" fillId="2" borderId="0" xfId="0" applyFill="1" applyBorder="1"/>
    <xf numFmtId="43" fontId="0" fillId="2" borderId="0" xfId="0" applyNumberFormat="1" applyFill="1" applyBorder="1"/>
    <xf numFmtId="0" fontId="2" fillId="2" borderId="0" xfId="0" applyFont="1" applyFill="1"/>
    <xf numFmtId="0" fontId="2" fillId="2" borderId="1" xfId="0" applyFont="1" applyFill="1" applyBorder="1"/>
    <xf numFmtId="43" fontId="2" fillId="2" borderId="0" xfId="0" applyNumberFormat="1" applyFont="1" applyFill="1"/>
    <xf numFmtId="43" fontId="2" fillId="2" borderId="1" xfId="0" applyNumberFormat="1" applyFont="1" applyFill="1" applyBorder="1"/>
    <xf numFmtId="0" fontId="3" fillId="3" borderId="2" xfId="0" applyFont="1" applyFill="1" applyBorder="1"/>
    <xf numFmtId="43" fontId="0" fillId="3" borderId="2" xfId="0" applyNumberFormat="1" applyFill="1" applyBorder="1"/>
    <xf numFmtId="43" fontId="3" fillId="3" borderId="2" xfId="0" applyNumberFormat="1" applyFont="1" applyFill="1" applyBorder="1"/>
    <xf numFmtId="0" fontId="3" fillId="3" borderId="3" xfId="0" applyFont="1" applyFill="1" applyBorder="1"/>
    <xf numFmtId="0" fontId="0" fillId="3" borderId="3" xfId="0" applyFill="1" applyBorder="1"/>
    <xf numFmtId="0" fontId="3" fillId="3" borderId="0" xfId="0" applyFont="1" applyFill="1"/>
    <xf numFmtId="43" fontId="0" fillId="3" borderId="0" xfId="0" applyNumberFormat="1" applyFill="1"/>
    <xf numFmtId="43" fontId="3" fillId="3" borderId="0" xfId="0" applyNumberFormat="1" applyFont="1" applyFill="1"/>
    <xf numFmtId="0" fontId="3" fillId="3" borderId="1" xfId="0" applyFont="1" applyFill="1" applyBorder="1"/>
    <xf numFmtId="0" fontId="0" fillId="3" borderId="1" xfId="0" applyFill="1" applyBorder="1"/>
    <xf numFmtId="0" fontId="0" fillId="2" borderId="0" xfId="0" applyFill="1" applyAlignment="1">
      <alignment horizontal="left"/>
    </xf>
    <xf numFmtId="0" fontId="0" fillId="3" borderId="2" xfId="0" applyFill="1" applyBorder="1"/>
    <xf numFmtId="43" fontId="0" fillId="3" borderId="2" xfId="0" applyNumberFormat="1" applyFill="1" applyBorder="1" applyAlignment="1">
      <alignment horizontal="left"/>
    </xf>
    <xf numFmtId="0" fontId="3" fillId="2" borderId="1" xfId="0" applyFont="1" applyFill="1" applyBorder="1"/>
    <xf numFmtId="43" fontId="0" fillId="2" borderId="0" xfId="0" applyNumberFormat="1" applyFill="1" applyAlignment="1">
      <alignment horizontal="left"/>
    </xf>
    <xf numFmtId="43" fontId="0" fillId="3" borderId="2" xfId="0" applyNumberFormat="1" applyFill="1" applyBorder="1" applyAlignment="1"/>
    <xf numFmtId="0" fontId="2" fillId="0" borderId="0" xfId="0" applyFont="1"/>
    <xf numFmtId="43" fontId="2" fillId="0" borderId="0" xfId="0" applyNumberFormat="1" applyFont="1"/>
    <xf numFmtId="43" fontId="0" fillId="0" borderId="0" xfId="0" applyNumberFormat="1"/>
    <xf numFmtId="0" fontId="3" fillId="3" borderId="1" xfId="0" applyFont="1" applyFill="1" applyBorder="1" applyAlignment="1">
      <alignment horizontal="center"/>
    </xf>
    <xf numFmtId="43" fontId="3" fillId="3" borderId="1" xfId="0" applyNumberFormat="1" applyFont="1" applyFill="1" applyBorder="1" applyAlignment="1">
      <alignment horizontal="center"/>
    </xf>
    <xf numFmtId="0" fontId="2" fillId="3" borderId="1" xfId="0" applyFont="1" applyFill="1" applyBorder="1"/>
    <xf numFmtId="0" fontId="2" fillId="3" borderId="2" xfId="0" applyFont="1" applyFill="1" applyBorder="1"/>
    <xf numFmtId="43" fontId="2" fillId="0" borderId="0" xfId="0" applyNumberFormat="1" applyFont="1" applyBorder="1"/>
    <xf numFmtId="43" fontId="2" fillId="3" borderId="1" xfId="0" applyNumberFormat="1" applyFont="1" applyFill="1" applyBorder="1"/>
    <xf numFmtId="0" fontId="2" fillId="0" borderId="0" xfId="0" applyFont="1" applyBorder="1"/>
    <xf numFmtId="165" fontId="7" fillId="0" borderId="0" xfId="0" applyNumberFormat="1" applyFont="1" applyAlignment="1">
      <alignment horizontal="right" vertical="center"/>
    </xf>
    <xf numFmtId="43" fontId="0" fillId="2" borderId="0" xfId="1" applyFont="1" applyFill="1"/>
    <xf numFmtId="43" fontId="0" fillId="4" borderId="0" xfId="0" applyNumberFormat="1" applyFill="1"/>
    <xf numFmtId="0" fontId="9" fillId="0" borderId="0" xfId="0" applyFont="1"/>
    <xf numFmtId="0" fontId="9" fillId="0" borderId="0" xfId="0" applyFont="1" applyBorder="1"/>
    <xf numFmtId="43" fontId="9" fillId="0" borderId="0" xfId="0" applyNumberFormat="1" applyFont="1" applyBorder="1"/>
    <xf numFmtId="0" fontId="10" fillId="0" borderId="0" xfId="0" applyFont="1"/>
    <xf numFmtId="43" fontId="2" fillId="3" borderId="2" xfId="0" applyNumberFormat="1" applyFont="1" applyFill="1" applyBorder="1"/>
    <xf numFmtId="0" fontId="3" fillId="4" borderId="0" xfId="0" applyFont="1" applyFill="1"/>
    <xf numFmtId="0" fontId="2" fillId="4" borderId="0" xfId="0" applyFont="1" applyFill="1"/>
    <xf numFmtId="43" fontId="2" fillId="4" borderId="0" xfId="0" applyNumberFormat="1" applyFont="1" applyFill="1"/>
    <xf numFmtId="165" fontId="6" fillId="4" borderId="0" xfId="0" applyNumberFormat="1" applyFont="1" applyFill="1" applyAlignment="1">
      <alignment horizontal="right" vertical="center"/>
    </xf>
    <xf numFmtId="0" fontId="0" fillId="4" borderId="0" xfId="0" applyFill="1"/>
    <xf numFmtId="43" fontId="3" fillId="4" borderId="0" xfId="0" applyNumberFormat="1" applyFont="1" applyFill="1" applyBorder="1"/>
    <xf numFmtId="0"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4" xfId="0" applyNumberFormat="1" applyBorder="1" applyAlignment="1">
      <alignment vertical="top" wrapText="1"/>
    </xf>
    <xf numFmtId="0" fontId="0" fillId="0" borderId="5"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0" fontId="8" fillId="0" borderId="0" xfId="0" applyNumberFormat="1" applyFont="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4" fontId="2" fillId="2" borderId="0" xfId="1" applyNumberFormat="1" applyFont="1" applyFill="1"/>
    <xf numFmtId="43" fontId="0" fillId="0" borderId="0" xfId="1" applyFont="1"/>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1895475</xdr:colOff>
      <xdr:row>0</xdr:row>
      <xdr:rowOff>0</xdr:rowOff>
    </xdr:from>
    <xdr:to>
      <xdr:col>3</xdr:col>
      <xdr:colOff>152400</xdr:colOff>
      <xdr:row>0</xdr:row>
      <xdr:rowOff>0</xdr:rowOff>
    </xdr:to>
    <xdr:pic>
      <xdr:nvPicPr>
        <xdr:cNvPr id="2" name="Picture 1"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3" name="Picture 2"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4" name="Picture 3"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5" name="Picture 4"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6" name="Picture 5"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7" name="Picture 6"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8" name="Picture 7"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9" name="Picture 8"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10" name="Picture 9"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1" name="Picture 10"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 name="Picture 11"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3" name="Picture 12"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4" name="Picture 13"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5" name="Picture 14"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16" name="Picture 15"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7" name="Picture 16"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8" name="Picture 17"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9" name="Picture 18"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20" name="Picture 19"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21" name="Picture 20"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22" name="Picture 21"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23" name="Picture 22"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24" name="Picture 23"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25" name="Picture 24"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26" name="Picture 25"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27" name="Picture 26"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28" name="Picture 27"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29" name="Picture 28"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30" name="Picture 29"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31" name="Picture 30"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32" name="Picture 31"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2</xdr:row>
      <xdr:rowOff>104775</xdr:rowOff>
    </xdr:from>
    <xdr:to>
      <xdr:col>3</xdr:col>
      <xdr:colOff>152400</xdr:colOff>
      <xdr:row>5</xdr:row>
      <xdr:rowOff>114300</xdr:rowOff>
    </xdr:to>
    <xdr:pic>
      <xdr:nvPicPr>
        <xdr:cNvPr id="34" name="Picture 35" descr="Logo Scotia Inversiones"/>
        <xdr:cNvPicPr>
          <a:picLocks noChangeAspect="1" noChangeArrowheads="1"/>
        </xdr:cNvPicPr>
      </xdr:nvPicPr>
      <xdr:blipFill>
        <a:blip xmlns:r="http://schemas.openxmlformats.org/officeDocument/2006/relationships" r:embed="rId2" cstate="print"/>
        <a:srcRect/>
        <a:stretch>
          <a:fillRect/>
        </a:stretch>
      </xdr:blipFill>
      <xdr:spPr bwMode="auto">
        <a:xfrm>
          <a:off x="2343150" y="428625"/>
          <a:ext cx="2600325" cy="495300"/>
        </a:xfrm>
        <a:prstGeom prst="rect">
          <a:avLst/>
        </a:prstGeom>
        <a:solidFill>
          <a:srgbClr val="FC5802"/>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1895475</xdr:colOff>
      <xdr:row>0</xdr:row>
      <xdr:rowOff>0</xdr:rowOff>
    </xdr:from>
    <xdr:to>
      <xdr:col>3</xdr:col>
      <xdr:colOff>152400</xdr:colOff>
      <xdr:row>0</xdr:row>
      <xdr:rowOff>0</xdr:rowOff>
    </xdr:to>
    <xdr:pic>
      <xdr:nvPicPr>
        <xdr:cNvPr id="2" name="Picture 1"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3" name="Picture 2"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4" name="Picture 3"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5" name="Picture 4"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6" name="Picture 5"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7" name="Picture 6"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8" name="Picture 7"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9" name="Picture 8"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10" name="Picture 9"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1" name="Picture 10"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 name="Picture 11"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3" name="Picture 12"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4" name="Picture 13"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5" name="Picture 14"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16" name="Picture 15"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7" name="Picture 16"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8" name="Picture 17"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9" name="Picture 18"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20" name="Picture 19"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21" name="Picture 20"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22" name="Picture 21"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23" name="Picture 22"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24" name="Picture 23"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25" name="Picture 24"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26" name="Picture 25"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27" name="Picture 26"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28" name="Picture 27"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29" name="Picture 28"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30" name="Picture 29"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31" name="Picture 30"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32" name="Picture 31"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1</xdr:row>
      <xdr:rowOff>104775</xdr:rowOff>
    </xdr:from>
    <xdr:to>
      <xdr:col>3</xdr:col>
      <xdr:colOff>152400</xdr:colOff>
      <xdr:row>4</xdr:row>
      <xdr:rowOff>114300</xdr:rowOff>
    </xdr:to>
    <xdr:pic>
      <xdr:nvPicPr>
        <xdr:cNvPr id="33" name="Picture 32" descr="Logo Scotia Inversiones"/>
        <xdr:cNvPicPr>
          <a:picLocks noChangeAspect="1" noChangeArrowheads="1"/>
        </xdr:cNvPicPr>
      </xdr:nvPicPr>
      <xdr:blipFill>
        <a:blip xmlns:r="http://schemas.openxmlformats.org/officeDocument/2006/relationships" r:embed="rId2" cstate="print"/>
        <a:srcRect/>
        <a:stretch>
          <a:fillRect/>
        </a:stretch>
      </xdr:blipFill>
      <xdr:spPr bwMode="auto">
        <a:xfrm>
          <a:off x="2343150" y="16583025"/>
          <a:ext cx="2600325" cy="495300"/>
        </a:xfrm>
        <a:prstGeom prst="rect">
          <a:avLst/>
        </a:prstGeom>
        <a:solidFill>
          <a:srgbClr val="FC5802"/>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1895475</xdr:colOff>
      <xdr:row>0</xdr:row>
      <xdr:rowOff>0</xdr:rowOff>
    </xdr:from>
    <xdr:to>
      <xdr:col>3</xdr:col>
      <xdr:colOff>152400</xdr:colOff>
      <xdr:row>0</xdr:row>
      <xdr:rowOff>0</xdr:rowOff>
    </xdr:to>
    <xdr:pic>
      <xdr:nvPicPr>
        <xdr:cNvPr id="126519" name="Picture 1"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126520" name="Picture 2"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26521" name="Picture 3"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22" name="Picture 4"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23" name="Picture 5"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24" name="Picture 6"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25" name="Picture 7"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26" name="Picture 8"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126527" name="Picture 9"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26528" name="Picture 10"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29" name="Picture 11"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30" name="Picture 12"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26531" name="Picture 13"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32" name="Picture 14"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126533" name="Picture 15"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26534" name="Picture 16"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35" name="Picture 17"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36" name="Picture 18"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37" name="Picture 19"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126538" name="Picture 20"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26539" name="Picture 21"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40" name="Picture 22"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41" name="Picture 23"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42" name="Picture 24"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43" name="Picture 25"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126544" name="Picture 26"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26545" name="Picture 27"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46" name="Picture 28"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47" name="Picture 29"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48" name="Picture 30"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49" name="Picture 31"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1</xdr:row>
      <xdr:rowOff>104775</xdr:rowOff>
    </xdr:from>
    <xdr:to>
      <xdr:col>3</xdr:col>
      <xdr:colOff>85725</xdr:colOff>
      <xdr:row>4</xdr:row>
      <xdr:rowOff>114300</xdr:rowOff>
    </xdr:to>
    <xdr:pic>
      <xdr:nvPicPr>
        <xdr:cNvPr id="126553" name="Picture 50" descr="Logo Scotia Inversiones"/>
        <xdr:cNvPicPr>
          <a:picLocks noChangeAspect="1" noChangeArrowheads="1"/>
        </xdr:cNvPicPr>
      </xdr:nvPicPr>
      <xdr:blipFill>
        <a:blip xmlns:r="http://schemas.openxmlformats.org/officeDocument/2006/relationships" r:embed="rId2" cstate="print"/>
        <a:srcRect/>
        <a:stretch>
          <a:fillRect/>
        </a:stretch>
      </xdr:blipFill>
      <xdr:spPr bwMode="auto">
        <a:xfrm>
          <a:off x="2276475" y="27451050"/>
          <a:ext cx="2600325" cy="495300"/>
        </a:xfrm>
        <a:prstGeom prst="rect">
          <a:avLst/>
        </a:prstGeom>
        <a:solidFill>
          <a:srgbClr val="FC5802"/>
        </a:solid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5:J58"/>
  <sheetViews>
    <sheetView tabSelected="1" zoomScaleNormal="100" workbookViewId="0">
      <selection activeCell="H27" sqref="H27"/>
    </sheetView>
  </sheetViews>
  <sheetFormatPr defaultRowHeight="12.75" x14ac:dyDescent="0.2"/>
  <cols>
    <col min="1" max="1" width="6.7109375" customWidth="1"/>
    <col min="2" max="2" width="60.7109375" customWidth="1"/>
    <col min="3" max="3" width="4.42578125" customWidth="1"/>
    <col min="4" max="4" width="15.7109375" customWidth="1"/>
    <col min="5" max="5" width="4.42578125" customWidth="1"/>
    <col min="6" max="6" width="15.7109375" customWidth="1"/>
    <col min="7" max="7" width="11.140625" customWidth="1"/>
    <col min="8" max="8" width="15.28515625" customWidth="1"/>
    <col min="9" max="9" width="13.5703125" bestFit="1" customWidth="1"/>
  </cols>
  <sheetData>
    <row r="5" spans="2:8" x14ac:dyDescent="0.2">
      <c r="B5" s="1"/>
    </row>
    <row r="6" spans="2:8" x14ac:dyDescent="0.2">
      <c r="B6" s="1"/>
    </row>
    <row r="7" spans="2:8" x14ac:dyDescent="0.2">
      <c r="B7" s="1" t="s">
        <v>44</v>
      </c>
    </row>
    <row r="8" spans="2:8" x14ac:dyDescent="0.2">
      <c r="B8" s="1" t="s">
        <v>47</v>
      </c>
    </row>
    <row r="9" spans="2:8" x14ac:dyDescent="0.2">
      <c r="B9" s="1" t="s">
        <v>91</v>
      </c>
    </row>
    <row r="10" spans="2:8" x14ac:dyDescent="0.2">
      <c r="B10" s="1" t="s">
        <v>46</v>
      </c>
    </row>
    <row r="13" spans="2:8" x14ac:dyDescent="0.2">
      <c r="B13" s="31" t="s">
        <v>25</v>
      </c>
      <c r="C13" s="32"/>
      <c r="D13" s="42" t="s">
        <v>86</v>
      </c>
      <c r="E13" s="32"/>
      <c r="F13" s="42"/>
      <c r="G13" t="s">
        <v>0</v>
      </c>
    </row>
    <row r="14" spans="2:8" x14ac:dyDescent="0.2">
      <c r="B14" s="11" t="s">
        <v>26</v>
      </c>
      <c r="C14" s="12"/>
      <c r="D14" s="12"/>
      <c r="E14" s="33" t="s">
        <v>24</v>
      </c>
      <c r="F14" s="50">
        <f>SUM(D15:D20)</f>
        <v>1210621.02</v>
      </c>
      <c r="H14" s="49"/>
    </row>
    <row r="15" spans="2:8" x14ac:dyDescent="0.2">
      <c r="B15" s="12" t="s">
        <v>52</v>
      </c>
      <c r="C15" s="12"/>
      <c r="D15" s="74">
        <v>1190199.51</v>
      </c>
      <c r="E15" s="13"/>
      <c r="F15" s="13"/>
      <c r="H15" s="41"/>
    </row>
    <row r="16" spans="2:8" x14ac:dyDescent="0.2">
      <c r="B16" s="12" t="s">
        <v>53</v>
      </c>
      <c r="C16" s="12"/>
      <c r="D16" s="13">
        <v>0</v>
      </c>
      <c r="E16" s="13"/>
      <c r="F16" s="13"/>
    </row>
    <row r="17" spans="2:8" x14ac:dyDescent="0.2">
      <c r="B17" s="12" t="s">
        <v>87</v>
      </c>
      <c r="C17" s="12"/>
      <c r="D17" s="13">
        <v>0</v>
      </c>
      <c r="E17" s="13"/>
      <c r="F17" s="13"/>
    </row>
    <row r="18" spans="2:8" x14ac:dyDescent="0.2">
      <c r="B18" s="12" t="s">
        <v>59</v>
      </c>
      <c r="C18" s="12"/>
      <c r="D18" s="13">
        <v>0</v>
      </c>
      <c r="E18" s="13"/>
      <c r="F18" s="13"/>
    </row>
    <row r="19" spans="2:8" x14ac:dyDescent="0.2">
      <c r="B19" s="12" t="s">
        <v>27</v>
      </c>
      <c r="C19" s="12"/>
      <c r="D19" s="13">
        <v>20421.509999999998</v>
      </c>
      <c r="E19" s="13"/>
      <c r="F19" s="13"/>
    </row>
    <row r="20" spans="2:8" x14ac:dyDescent="0.2">
      <c r="B20" s="12" t="s">
        <v>28</v>
      </c>
      <c r="C20" s="12"/>
      <c r="D20" s="13">
        <v>0</v>
      </c>
      <c r="E20" s="13"/>
      <c r="F20" s="13"/>
    </row>
    <row r="21" spans="2:8" x14ac:dyDescent="0.2">
      <c r="B21" s="11" t="s">
        <v>29</v>
      </c>
      <c r="C21" s="12"/>
      <c r="D21" s="13" t="s">
        <v>0</v>
      </c>
      <c r="E21" s="13"/>
      <c r="F21" s="13">
        <f>SUM(D22:D24)</f>
        <v>1719.22</v>
      </c>
    </row>
    <row r="22" spans="2:8" x14ac:dyDescent="0.2">
      <c r="B22" s="12" t="s">
        <v>30</v>
      </c>
      <c r="C22" s="12"/>
      <c r="D22" s="13">
        <v>0</v>
      </c>
      <c r="E22" s="13"/>
      <c r="F22" s="13"/>
    </row>
    <row r="23" spans="2:8" x14ac:dyDescent="0.2">
      <c r="B23" s="12" t="s">
        <v>54</v>
      </c>
      <c r="C23" s="12"/>
      <c r="D23" s="13">
        <v>5.03</v>
      </c>
      <c r="E23" s="13"/>
      <c r="F23" s="13"/>
    </row>
    <row r="24" spans="2:8" x14ac:dyDescent="0.2">
      <c r="B24" s="12" t="s">
        <v>31</v>
      </c>
      <c r="C24" s="12"/>
      <c r="D24" s="13">
        <v>1714.19</v>
      </c>
      <c r="E24" s="13"/>
      <c r="F24" s="13"/>
    </row>
    <row r="25" spans="2:8" ht="13.5" thickBot="1" x14ac:dyDescent="0.25">
      <c r="B25" s="23" t="s">
        <v>32</v>
      </c>
      <c r="C25" s="34"/>
      <c r="D25" s="24"/>
      <c r="E25" s="35" t="s">
        <v>24</v>
      </c>
      <c r="F25" s="25">
        <f>SUM(F14:F23)</f>
        <v>1212340.24</v>
      </c>
      <c r="H25" s="41"/>
    </row>
    <row r="26" spans="2:8" ht="13.5" thickTop="1" x14ac:dyDescent="0.2">
      <c r="B26" s="12"/>
      <c r="C26" s="12"/>
      <c r="D26" s="13"/>
      <c r="E26" s="13"/>
      <c r="F26" s="13"/>
      <c r="H26" s="41"/>
    </row>
    <row r="27" spans="2:8" x14ac:dyDescent="0.2">
      <c r="B27" s="36" t="s">
        <v>33</v>
      </c>
      <c r="C27" s="10"/>
      <c r="D27" s="14"/>
      <c r="E27" s="14"/>
      <c r="F27" s="14"/>
    </row>
    <row r="28" spans="2:8" x14ac:dyDescent="0.2">
      <c r="B28" s="11" t="s">
        <v>26</v>
      </c>
      <c r="C28" s="12"/>
      <c r="D28" s="13"/>
      <c r="E28" s="37" t="s">
        <v>24</v>
      </c>
      <c r="F28" s="13">
        <f>SUM(D29:D31)</f>
        <v>12785.670000000002</v>
      </c>
    </row>
    <row r="29" spans="2:8" x14ac:dyDescent="0.2">
      <c r="B29" s="12" t="s">
        <v>50</v>
      </c>
      <c r="C29" s="12" t="s">
        <v>24</v>
      </c>
      <c r="D29" s="13">
        <v>7045.88</v>
      </c>
      <c r="E29" s="13"/>
      <c r="F29" s="13"/>
    </row>
    <row r="30" spans="2:8" x14ac:dyDescent="0.2">
      <c r="B30" s="12" t="s">
        <v>34</v>
      </c>
      <c r="C30" s="12"/>
      <c r="D30" s="13">
        <v>5682.75</v>
      </c>
      <c r="E30" s="13"/>
      <c r="F30" s="13"/>
    </row>
    <row r="31" spans="2:8" x14ac:dyDescent="0.2">
      <c r="B31" s="12" t="s">
        <v>35</v>
      </c>
      <c r="C31" s="12" t="s">
        <v>0</v>
      </c>
      <c r="D31" s="13">
        <v>57.04</v>
      </c>
      <c r="E31" s="13"/>
      <c r="F31" s="13"/>
    </row>
    <row r="32" spans="2:8" x14ac:dyDescent="0.2">
      <c r="B32" s="11" t="s">
        <v>77</v>
      </c>
      <c r="C32" s="12"/>
      <c r="D32" s="13"/>
      <c r="E32" s="13"/>
      <c r="F32" s="13">
        <f>SUM(D33)</f>
        <v>0</v>
      </c>
    </row>
    <row r="33" spans="1:10" x14ac:dyDescent="0.2">
      <c r="B33" s="12" t="s">
        <v>78</v>
      </c>
      <c r="C33" s="12"/>
      <c r="D33" s="13">
        <v>0</v>
      </c>
      <c r="E33" s="13"/>
      <c r="F33" s="13"/>
    </row>
    <row r="34" spans="1:10" ht="13.5" thickBot="1" x14ac:dyDescent="0.25">
      <c r="B34" s="23" t="s">
        <v>36</v>
      </c>
      <c r="C34" s="34"/>
      <c r="D34" s="24"/>
      <c r="E34" s="38" t="s">
        <v>24</v>
      </c>
      <c r="F34" s="25">
        <f>SUM(F28:F33)</f>
        <v>12785.670000000002</v>
      </c>
      <c r="H34" s="41"/>
    </row>
    <row r="35" spans="1:10" ht="13.5" thickTop="1" x14ac:dyDescent="0.2">
      <c r="B35" s="12"/>
      <c r="C35" s="12"/>
      <c r="D35" s="13"/>
      <c r="E35" s="13"/>
      <c r="F35" s="13"/>
    </row>
    <row r="36" spans="1:10" x14ac:dyDescent="0.2">
      <c r="B36" s="36" t="s">
        <v>37</v>
      </c>
      <c r="C36" s="10"/>
      <c r="D36" s="14"/>
      <c r="E36" s="14"/>
      <c r="F36" s="14"/>
    </row>
    <row r="37" spans="1:10" x14ac:dyDescent="0.2">
      <c r="B37" s="11" t="s">
        <v>38</v>
      </c>
      <c r="C37" s="12"/>
      <c r="D37" s="13"/>
      <c r="E37" s="13" t="s">
        <v>24</v>
      </c>
      <c r="F37" s="13">
        <f>SUM(D38)</f>
        <v>690000</v>
      </c>
    </row>
    <row r="38" spans="1:10" x14ac:dyDescent="0.2">
      <c r="B38" s="12" t="s">
        <v>39</v>
      </c>
      <c r="C38" s="12" t="s">
        <v>24</v>
      </c>
      <c r="D38" s="13">
        <v>690000</v>
      </c>
      <c r="E38" s="13"/>
      <c r="F38" s="13"/>
    </row>
    <row r="39" spans="1:10" x14ac:dyDescent="0.2">
      <c r="B39" s="11" t="s">
        <v>40</v>
      </c>
      <c r="C39" s="12"/>
      <c r="D39" s="13" t="s">
        <v>0</v>
      </c>
      <c r="E39" s="13"/>
      <c r="F39" s="13">
        <f>SUM(D40)</f>
        <v>137924.57</v>
      </c>
    </row>
    <row r="40" spans="1:10" x14ac:dyDescent="0.2">
      <c r="B40" s="12" t="s">
        <v>40</v>
      </c>
      <c r="C40" s="12"/>
      <c r="D40" s="13">
        <v>137924.57</v>
      </c>
      <c r="E40" s="13"/>
      <c r="F40" s="13"/>
    </row>
    <row r="41" spans="1:10" x14ac:dyDescent="0.2">
      <c r="B41" s="11" t="s">
        <v>41</v>
      </c>
      <c r="C41" s="12"/>
      <c r="D41" s="13"/>
      <c r="E41" s="13"/>
      <c r="F41" s="13">
        <f>SUM(D42:D43)</f>
        <v>371630</v>
      </c>
    </row>
    <row r="42" spans="1:10" x14ac:dyDescent="0.2">
      <c r="B42" s="12" t="s">
        <v>55</v>
      </c>
      <c r="C42" s="12"/>
      <c r="D42" s="13">
        <v>372106.2</v>
      </c>
      <c r="E42" s="13"/>
      <c r="F42" s="13"/>
      <c r="H42" s="41"/>
    </row>
    <row r="43" spans="1:10" x14ac:dyDescent="0.2">
      <c r="B43" s="10" t="s">
        <v>56</v>
      </c>
      <c r="C43" s="10"/>
      <c r="D43" s="14">
        <v>-476.19999999999982</v>
      </c>
      <c r="E43" s="14"/>
      <c r="F43" s="14"/>
      <c r="I43" s="41"/>
    </row>
    <row r="44" spans="1:10" x14ac:dyDescent="0.2">
      <c r="B44" s="11" t="s">
        <v>42</v>
      </c>
      <c r="C44" s="12"/>
      <c r="D44" s="13"/>
      <c r="E44" s="37" t="s">
        <v>24</v>
      </c>
      <c r="F44" s="15">
        <f>SUM(F37:F43)</f>
        <v>1199554.57</v>
      </c>
      <c r="H44" s="41"/>
      <c r="I44" s="41"/>
    </row>
    <row r="45" spans="1:10" x14ac:dyDescent="0.2">
      <c r="B45" s="12"/>
      <c r="C45" s="12"/>
      <c r="D45" s="13"/>
      <c r="E45" s="13"/>
      <c r="F45" s="13"/>
      <c r="H45" s="41"/>
      <c r="I45" s="41"/>
      <c r="J45" s="41"/>
    </row>
    <row r="46" spans="1:10" ht="13.5" thickBot="1" x14ac:dyDescent="0.25">
      <c r="B46" s="23" t="s">
        <v>43</v>
      </c>
      <c r="C46" s="34"/>
      <c r="D46" s="24"/>
      <c r="E46" s="35" t="s">
        <v>24</v>
      </c>
      <c r="F46" s="25">
        <f>SUM(F34:F41)</f>
        <v>1212340.24</v>
      </c>
      <c r="H46" s="75"/>
      <c r="I46" s="41"/>
    </row>
    <row r="47" spans="1:10" ht="13.5" thickTop="1" x14ac:dyDescent="0.2">
      <c r="A47" s="39"/>
      <c r="B47" s="39"/>
      <c r="C47" s="39"/>
      <c r="D47" s="40"/>
      <c r="E47" s="40"/>
      <c r="F47" s="40"/>
      <c r="I47" s="41"/>
    </row>
    <row r="48" spans="1:10" x14ac:dyDescent="0.2">
      <c r="A48" s="39"/>
      <c r="B48" s="39"/>
      <c r="C48" s="39"/>
      <c r="D48" s="40"/>
      <c r="E48" s="40"/>
      <c r="F48" s="40"/>
      <c r="I48" s="41"/>
    </row>
    <row r="49" spans="1:9" x14ac:dyDescent="0.2">
      <c r="A49" s="39"/>
      <c r="B49" s="39"/>
      <c r="C49" s="39"/>
      <c r="D49" s="40"/>
      <c r="E49" s="40"/>
      <c r="F49" s="40"/>
      <c r="I49" s="41"/>
    </row>
    <row r="50" spans="1:9" x14ac:dyDescent="0.2">
      <c r="A50" s="7"/>
      <c r="B50" s="8"/>
      <c r="C50" s="8"/>
      <c r="D50" s="9"/>
      <c r="E50" s="9"/>
      <c r="F50" s="9"/>
    </row>
    <row r="51" spans="1:9" x14ac:dyDescent="0.2">
      <c r="A51" s="7"/>
      <c r="B51" s="8"/>
      <c r="C51" s="8"/>
      <c r="D51" s="9"/>
      <c r="E51" s="9"/>
      <c r="F51" s="9"/>
    </row>
    <row r="52" spans="1:9" x14ac:dyDescent="0.2">
      <c r="A52" s="7"/>
      <c r="B52" s="8"/>
      <c r="C52" s="8"/>
      <c r="D52" s="9"/>
      <c r="E52" s="9"/>
      <c r="F52" s="9">
        <f>+F25-F46</f>
        <v>0</v>
      </c>
    </row>
    <row r="53" spans="1:9" x14ac:dyDescent="0.2">
      <c r="A53" s="7"/>
      <c r="B53" s="8"/>
      <c r="C53" s="8"/>
      <c r="D53" s="9"/>
      <c r="E53" s="9"/>
      <c r="F53" s="9"/>
    </row>
    <row r="54" spans="1:9" x14ac:dyDescent="0.2">
      <c r="A54" s="7"/>
      <c r="B54" s="8"/>
      <c r="C54" s="8"/>
      <c r="D54" s="9"/>
      <c r="E54" s="9"/>
      <c r="F54" s="9"/>
    </row>
    <row r="55" spans="1:9" x14ac:dyDescent="0.2">
      <c r="A55" s="7"/>
      <c r="B55" s="8" t="s">
        <v>88</v>
      </c>
      <c r="C55" s="8"/>
      <c r="D55" s="9"/>
      <c r="E55" s="9"/>
      <c r="F55" s="9"/>
    </row>
    <row r="56" spans="1:9" x14ac:dyDescent="0.2">
      <c r="A56" s="7"/>
      <c r="B56" s="8" t="s">
        <v>89</v>
      </c>
      <c r="C56" s="8"/>
      <c r="D56" s="9"/>
      <c r="E56" s="9"/>
      <c r="F56" s="9"/>
    </row>
    <row r="57" spans="1:9" x14ac:dyDescent="0.2">
      <c r="A57" s="7"/>
      <c r="B57" s="8"/>
      <c r="C57" s="8"/>
      <c r="D57" s="9"/>
      <c r="E57" s="9"/>
      <c r="F57" s="9"/>
    </row>
    <row r="58" spans="1:9" s="55" customFormat="1" x14ac:dyDescent="0.2">
      <c r="A58" s="52"/>
      <c r="B58" s="53"/>
      <c r="C58" s="53"/>
      <c r="D58" s="54"/>
      <c r="E58" s="54"/>
      <c r="F58" s="54"/>
    </row>
  </sheetData>
  <printOptions horizontalCentered="1"/>
  <pageMargins left="0.23622047244094491" right="0.15748031496062992" top="0.62992125984251968" bottom="0.15748031496062992" header="0.9055118110236221" footer="0.51181102362204722"/>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2:H51"/>
  <sheetViews>
    <sheetView zoomScaleNormal="100" workbookViewId="0">
      <selection activeCell="C23" sqref="C23"/>
    </sheetView>
  </sheetViews>
  <sheetFormatPr defaultRowHeight="12.75" x14ac:dyDescent="0.2"/>
  <cols>
    <col min="1" max="1" width="6.7109375" customWidth="1"/>
    <col min="2" max="2" width="60.7109375" customWidth="1"/>
    <col min="3" max="3" width="4.42578125" customWidth="1"/>
    <col min="4" max="4" width="15.7109375" customWidth="1"/>
    <col min="5" max="5" width="4.42578125" customWidth="1"/>
    <col min="6" max="6" width="15.7109375" customWidth="1"/>
    <col min="7" max="7" width="11.140625" customWidth="1"/>
    <col min="8" max="8" width="15.28515625" customWidth="1"/>
    <col min="9" max="9" width="13.5703125" bestFit="1" customWidth="1"/>
  </cols>
  <sheetData>
    <row r="2" spans="2:7" x14ac:dyDescent="0.2">
      <c r="B2" s="2"/>
      <c r="C2" s="4"/>
      <c r="D2" s="3" t="s">
        <v>0</v>
      </c>
      <c r="E2" s="5"/>
      <c r="F2" s="6"/>
    </row>
    <row r="4" spans="2:7" x14ac:dyDescent="0.2">
      <c r="B4" s="1"/>
    </row>
    <row r="5" spans="2:7" x14ac:dyDescent="0.2">
      <c r="B5" s="1"/>
    </row>
    <row r="6" spans="2:7" x14ac:dyDescent="0.2">
      <c r="B6" s="1" t="s">
        <v>44</v>
      </c>
    </row>
    <row r="7" spans="2:7" x14ac:dyDescent="0.2">
      <c r="B7" s="1" t="s">
        <v>49</v>
      </c>
    </row>
    <row r="8" spans="2:7" x14ac:dyDescent="0.2">
      <c r="B8" s="1" t="s">
        <v>45</v>
      </c>
    </row>
    <row r="9" spans="2:7" x14ac:dyDescent="0.2">
      <c r="B9" s="1" t="s">
        <v>92</v>
      </c>
    </row>
    <row r="10" spans="2:7" x14ac:dyDescent="0.2">
      <c r="B10" s="1" t="s">
        <v>46</v>
      </c>
    </row>
    <row r="11" spans="2:7" x14ac:dyDescent="0.2">
      <c r="B11" s="1"/>
    </row>
    <row r="12" spans="2:7" x14ac:dyDescent="0.2">
      <c r="B12" s="2" t="s">
        <v>0</v>
      </c>
      <c r="C12" s="4"/>
      <c r="D12" s="4"/>
      <c r="E12" s="4"/>
    </row>
    <row r="13" spans="2:7" x14ac:dyDescent="0.2">
      <c r="B13" s="31" t="s">
        <v>2</v>
      </c>
      <c r="C13" s="32"/>
      <c r="D13" s="42" t="s">
        <v>93</v>
      </c>
      <c r="E13" s="42" t="s">
        <v>0</v>
      </c>
      <c r="F13" s="43" t="s">
        <v>48</v>
      </c>
    </row>
    <row r="14" spans="2:7" x14ac:dyDescent="0.2">
      <c r="B14" s="11" t="s">
        <v>3</v>
      </c>
      <c r="C14" s="13" t="s">
        <v>24</v>
      </c>
      <c r="D14" s="15">
        <f>SUM(D15:D16)</f>
        <v>0</v>
      </c>
      <c r="E14" s="13" t="s">
        <v>24</v>
      </c>
      <c r="F14" s="15">
        <f>SUM(F15:F16)</f>
        <v>0</v>
      </c>
    </row>
    <row r="15" spans="2:7" x14ac:dyDescent="0.2">
      <c r="B15" s="12" t="s">
        <v>4</v>
      </c>
      <c r="C15" s="12" t="s">
        <v>0</v>
      </c>
      <c r="D15" s="13">
        <v>0</v>
      </c>
      <c r="E15" s="13"/>
      <c r="F15" s="51">
        <v>0</v>
      </c>
      <c r="G15" s="41"/>
    </row>
    <row r="16" spans="2:7" x14ac:dyDescent="0.2">
      <c r="B16" s="12" t="s">
        <v>5</v>
      </c>
      <c r="C16" s="12"/>
      <c r="D16" s="13">
        <v>0</v>
      </c>
      <c r="E16" s="13"/>
      <c r="F16" s="13">
        <v>0</v>
      </c>
      <c r="G16" s="41"/>
    </row>
    <row r="17" spans="2:7" x14ac:dyDescent="0.2">
      <c r="B17" s="26" t="s">
        <v>6</v>
      </c>
      <c r="C17" s="27"/>
      <c r="D17" s="27"/>
      <c r="E17" s="27" t="s">
        <v>0</v>
      </c>
      <c r="F17" s="27"/>
    </row>
    <row r="18" spans="2:7" x14ac:dyDescent="0.2">
      <c r="B18" s="11" t="s">
        <v>7</v>
      </c>
      <c r="C18" s="13" t="s">
        <v>24</v>
      </c>
      <c r="D18" s="15">
        <f>SUM(D19:D21)</f>
        <v>1942.29</v>
      </c>
      <c r="E18" s="13" t="s">
        <v>24</v>
      </c>
      <c r="F18" s="15">
        <f>SUM(F19:F21)</f>
        <v>3928.45</v>
      </c>
    </row>
    <row r="19" spans="2:7" x14ac:dyDescent="0.2">
      <c r="B19" s="12" t="s">
        <v>8</v>
      </c>
      <c r="C19" s="12" t="s">
        <v>0</v>
      </c>
      <c r="D19" s="13">
        <v>339</v>
      </c>
      <c r="E19" s="13"/>
      <c r="F19" s="13">
        <v>678</v>
      </c>
      <c r="G19" s="41"/>
    </row>
    <row r="20" spans="2:7" x14ac:dyDescent="0.2">
      <c r="B20" s="12" t="s">
        <v>9</v>
      </c>
      <c r="C20" s="12"/>
      <c r="D20" s="13"/>
      <c r="E20" s="13"/>
      <c r="F20" s="13"/>
    </row>
    <row r="21" spans="2:7" x14ac:dyDescent="0.2">
      <c r="B21" s="12" t="s">
        <v>10</v>
      </c>
      <c r="C21" s="12"/>
      <c r="D21" s="13">
        <v>1603.29</v>
      </c>
      <c r="E21" s="13"/>
      <c r="F21" s="13">
        <v>3250.45</v>
      </c>
      <c r="G21" s="41"/>
    </row>
    <row r="22" spans="2:7" x14ac:dyDescent="0.2">
      <c r="B22" s="16" t="s">
        <v>11</v>
      </c>
      <c r="C22" s="17"/>
      <c r="D22" s="18"/>
      <c r="E22" s="18"/>
      <c r="F22" s="18"/>
    </row>
    <row r="23" spans="2:7" x14ac:dyDescent="0.2">
      <c r="B23" s="11" t="s">
        <v>12</v>
      </c>
      <c r="C23" s="12"/>
      <c r="D23" s="15">
        <f>SUM(D24)</f>
        <v>11.9</v>
      </c>
      <c r="E23" s="13" t="s">
        <v>0</v>
      </c>
      <c r="F23" s="15">
        <f>SUM(F24)</f>
        <v>23.8</v>
      </c>
    </row>
    <row r="24" spans="2:7" x14ac:dyDescent="0.2">
      <c r="B24" s="10" t="s">
        <v>60</v>
      </c>
      <c r="C24" s="10" t="s">
        <v>0</v>
      </c>
      <c r="D24" s="14">
        <v>11.9</v>
      </c>
      <c r="E24" s="14"/>
      <c r="F24" s="22">
        <v>23.8</v>
      </c>
      <c r="G24" s="41"/>
    </row>
    <row r="25" spans="2:7" x14ac:dyDescent="0.2">
      <c r="B25" s="28" t="s">
        <v>13</v>
      </c>
      <c r="C25" s="29" t="s">
        <v>24</v>
      </c>
      <c r="D25" s="30">
        <f>+D14-D18-D23</f>
        <v>-1954.19</v>
      </c>
      <c r="E25" s="29" t="s">
        <v>24</v>
      </c>
      <c r="F25" s="30">
        <f>+F14-F18-F23</f>
        <v>-3952.25</v>
      </c>
    </row>
    <row r="26" spans="2:7" x14ac:dyDescent="0.2">
      <c r="B26" s="12" t="s">
        <v>14</v>
      </c>
      <c r="C26" s="12"/>
      <c r="D26" s="13" t="s">
        <v>0</v>
      </c>
      <c r="E26" s="13"/>
      <c r="F26" s="13" t="s">
        <v>0</v>
      </c>
    </row>
    <row r="27" spans="2:7" x14ac:dyDescent="0.2">
      <c r="B27" s="11" t="s">
        <v>15</v>
      </c>
      <c r="C27" s="12"/>
      <c r="D27" s="15">
        <f>SUM(D28:D29)</f>
        <v>1748.51</v>
      </c>
      <c r="E27" s="13"/>
      <c r="F27" s="15">
        <f>SUM(F28:F29)</f>
        <v>3501.78</v>
      </c>
    </row>
    <row r="28" spans="2:7" x14ac:dyDescent="0.2">
      <c r="B28" s="19" t="s">
        <v>57</v>
      </c>
      <c r="C28" s="12"/>
      <c r="D28" s="13">
        <v>0</v>
      </c>
      <c r="E28" s="13"/>
      <c r="F28" s="13">
        <v>0</v>
      </c>
      <c r="G28" s="41"/>
    </row>
    <row r="29" spans="2:7" x14ac:dyDescent="0.2">
      <c r="B29" s="20" t="s">
        <v>16</v>
      </c>
      <c r="C29" s="10"/>
      <c r="D29" s="14">
        <v>1748.51</v>
      </c>
      <c r="E29" s="14"/>
      <c r="F29" s="14">
        <v>3501.78</v>
      </c>
      <c r="G29" s="41"/>
    </row>
    <row r="30" spans="2:7" x14ac:dyDescent="0.2">
      <c r="B30" s="28" t="s">
        <v>17</v>
      </c>
      <c r="C30" s="29" t="s">
        <v>24</v>
      </c>
      <c r="D30" s="30">
        <f>+D25+D27</f>
        <v>-205.68000000000006</v>
      </c>
      <c r="E30" s="29" t="s">
        <v>24</v>
      </c>
      <c r="F30" s="30">
        <f>+F25+F27</f>
        <v>-450.4699999999998</v>
      </c>
    </row>
    <row r="31" spans="2:7" x14ac:dyDescent="0.2">
      <c r="B31" s="11" t="s">
        <v>18</v>
      </c>
      <c r="C31" s="12" t="s">
        <v>0</v>
      </c>
      <c r="D31" s="15">
        <f>SUM(D32:D34)</f>
        <v>0</v>
      </c>
      <c r="E31" s="13"/>
      <c r="F31" s="15">
        <f>SUM(F32:F34)</f>
        <v>0</v>
      </c>
    </row>
    <row r="32" spans="2:7" x14ac:dyDescent="0.2">
      <c r="B32" s="12" t="s">
        <v>76</v>
      </c>
      <c r="C32" s="12"/>
      <c r="D32" s="13">
        <v>0</v>
      </c>
      <c r="E32" s="13"/>
      <c r="F32" s="13">
        <v>0</v>
      </c>
      <c r="G32" s="41"/>
    </row>
    <row r="33" spans="1:8" x14ac:dyDescent="0.2">
      <c r="B33" s="12" t="s">
        <v>19</v>
      </c>
      <c r="C33" s="12"/>
      <c r="D33" s="13">
        <v>0</v>
      </c>
      <c r="E33" s="13"/>
      <c r="F33" s="13">
        <v>0</v>
      </c>
      <c r="G33" s="41"/>
    </row>
    <row r="34" spans="1:8" x14ac:dyDescent="0.2">
      <c r="B34" s="12" t="s">
        <v>85</v>
      </c>
      <c r="C34" s="12"/>
      <c r="D34" s="13">
        <v>0</v>
      </c>
      <c r="E34" s="13"/>
      <c r="F34" s="13">
        <v>0</v>
      </c>
      <c r="G34" s="41"/>
    </row>
    <row r="35" spans="1:8" x14ac:dyDescent="0.2">
      <c r="B35" s="28" t="s">
        <v>20</v>
      </c>
      <c r="C35" s="29" t="s">
        <v>24</v>
      </c>
      <c r="D35" s="30">
        <f>+D30-D31</f>
        <v>-205.68000000000006</v>
      </c>
      <c r="E35" s="29" t="s">
        <v>24</v>
      </c>
      <c r="F35" s="30">
        <f>+F30-F31</f>
        <v>-450.4699999999998</v>
      </c>
    </row>
    <row r="36" spans="1:8" x14ac:dyDescent="0.2">
      <c r="B36" s="19" t="s">
        <v>1</v>
      </c>
      <c r="C36" s="13"/>
      <c r="D36" s="21">
        <v>0</v>
      </c>
      <c r="E36" s="21"/>
      <c r="F36" s="21">
        <v>0</v>
      </c>
      <c r="G36" s="41"/>
    </row>
    <row r="37" spans="1:8" x14ac:dyDescent="0.2">
      <c r="B37" s="20" t="s">
        <v>22</v>
      </c>
      <c r="C37" s="14"/>
      <c r="D37" s="22"/>
      <c r="E37" s="14"/>
      <c r="F37" s="22">
        <v>0</v>
      </c>
      <c r="G37" s="41"/>
    </row>
    <row r="38" spans="1:8" x14ac:dyDescent="0.2">
      <c r="B38" s="28" t="s">
        <v>23</v>
      </c>
      <c r="C38" s="29" t="s">
        <v>0</v>
      </c>
      <c r="D38" s="30">
        <f>+D35-D37</f>
        <v>-205.68000000000006</v>
      </c>
      <c r="E38" s="29" t="s">
        <v>0</v>
      </c>
      <c r="F38" s="30">
        <f>+F35-F37</f>
        <v>-450.4699999999998</v>
      </c>
      <c r="G38" s="41"/>
      <c r="H38" s="41"/>
    </row>
    <row r="39" spans="1:8" x14ac:dyDescent="0.2">
      <c r="B39" s="19" t="s">
        <v>58</v>
      </c>
      <c r="C39" s="12"/>
      <c r="D39" s="21">
        <v>0</v>
      </c>
      <c r="E39" s="13"/>
      <c r="F39" s="21"/>
      <c r="G39" s="41"/>
    </row>
    <row r="40" spans="1:8" x14ac:dyDescent="0.2">
      <c r="B40" s="19" t="s">
        <v>51</v>
      </c>
      <c r="C40" s="12"/>
      <c r="D40" s="13">
        <v>3.84</v>
      </c>
      <c r="E40" s="13"/>
      <c r="F40" s="13">
        <v>25.73</v>
      </c>
      <c r="G40" s="41"/>
    </row>
    <row r="41" spans="1:8" ht="13.5" thickBot="1" x14ac:dyDescent="0.25">
      <c r="B41" s="23" t="s">
        <v>21</v>
      </c>
      <c r="C41" s="24" t="s">
        <v>24</v>
      </c>
      <c r="D41" s="25">
        <f>+D35-D36-D37+D39-D40</f>
        <v>-209.52000000000007</v>
      </c>
      <c r="E41" s="56" t="s">
        <v>24</v>
      </c>
      <c r="F41" s="25">
        <f>+F35-F36-F37+F39-F40</f>
        <v>-476.19999999999982</v>
      </c>
      <c r="G41" s="41"/>
    </row>
    <row r="42" spans="1:8" ht="13.5" thickTop="1" x14ac:dyDescent="0.2">
      <c r="A42" s="39"/>
      <c r="B42" s="39"/>
      <c r="C42" s="39"/>
      <c r="D42" s="40"/>
      <c r="E42" s="40"/>
      <c r="F42" s="40"/>
    </row>
    <row r="43" spans="1:8" x14ac:dyDescent="0.2">
      <c r="A43" s="39"/>
      <c r="B43" s="39"/>
      <c r="C43" s="39"/>
      <c r="D43" s="40"/>
      <c r="E43" s="40"/>
      <c r="F43" s="40"/>
    </row>
    <row r="44" spans="1:8" x14ac:dyDescent="0.2">
      <c r="A44" s="39"/>
      <c r="B44" s="39"/>
      <c r="C44" s="39"/>
      <c r="D44" s="40"/>
      <c r="E44" s="40"/>
      <c r="F44" s="40"/>
    </row>
    <row r="45" spans="1:8" x14ac:dyDescent="0.2">
      <c r="A45" s="39"/>
      <c r="B45" s="39"/>
      <c r="C45" s="39"/>
      <c r="D45" s="40"/>
      <c r="E45" s="40"/>
      <c r="F45" s="40"/>
    </row>
    <row r="46" spans="1:8" x14ac:dyDescent="0.2">
      <c r="A46" s="39"/>
      <c r="B46" s="39"/>
      <c r="C46" s="39"/>
      <c r="D46" s="40"/>
      <c r="E46" s="40"/>
      <c r="F46" s="40"/>
    </row>
    <row r="47" spans="1:8" x14ac:dyDescent="0.2">
      <c r="A47" s="39"/>
      <c r="B47" s="39"/>
      <c r="C47" s="39"/>
      <c r="D47" s="40"/>
      <c r="E47" s="40"/>
      <c r="F47" s="40"/>
    </row>
    <row r="48" spans="1:8" x14ac:dyDescent="0.2">
      <c r="A48" s="39"/>
      <c r="B48" s="39"/>
      <c r="C48" s="39"/>
      <c r="D48" s="40"/>
      <c r="E48" s="40"/>
      <c r="F48" s="3"/>
    </row>
    <row r="49" spans="1:6" x14ac:dyDescent="0.2">
      <c r="A49" s="39"/>
      <c r="B49" s="39"/>
      <c r="C49" s="39"/>
      <c r="D49" s="40"/>
      <c r="E49" s="40"/>
      <c r="F49" s="3"/>
    </row>
    <row r="50" spans="1:6" x14ac:dyDescent="0.2">
      <c r="A50" s="7"/>
      <c r="B50" s="8" t="s">
        <v>88</v>
      </c>
      <c r="C50" s="8"/>
      <c r="D50" s="9"/>
      <c r="E50" s="9"/>
      <c r="F50" s="9"/>
    </row>
    <row r="51" spans="1:6" x14ac:dyDescent="0.2">
      <c r="A51" s="7"/>
      <c r="B51" s="8" t="s">
        <v>89</v>
      </c>
      <c r="C51" s="8"/>
      <c r="D51" s="9"/>
      <c r="E51" s="9"/>
      <c r="F51" s="9"/>
    </row>
  </sheetData>
  <printOptions horizontalCentered="1"/>
  <pageMargins left="0.23622047244094491" right="0.15748031496062992" top="0.62992125984251968" bottom="0.15748031496062992" header="0.9055118110236221" footer="0.51181102362204722"/>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2:H44"/>
  <sheetViews>
    <sheetView zoomScaleNormal="100" workbookViewId="0">
      <selection activeCell="B42" sqref="B42"/>
    </sheetView>
  </sheetViews>
  <sheetFormatPr defaultRowHeight="12.75" x14ac:dyDescent="0.2"/>
  <cols>
    <col min="1" max="1" width="6.7109375" customWidth="1"/>
    <col min="2" max="2" width="60.7109375" customWidth="1"/>
    <col min="3" max="3" width="4.42578125" customWidth="1"/>
    <col min="4" max="4" width="15.7109375" customWidth="1"/>
    <col min="5" max="5" width="4.42578125" customWidth="1"/>
    <col min="6" max="6" width="15.7109375" customWidth="1"/>
    <col min="7" max="7" width="11.140625" customWidth="1"/>
    <col min="8" max="8" width="15.28515625" customWidth="1"/>
    <col min="9" max="9" width="13.5703125" bestFit="1" customWidth="1"/>
  </cols>
  <sheetData>
    <row r="2" spans="1:8" x14ac:dyDescent="0.2">
      <c r="E2" s="41"/>
      <c r="F2" s="41"/>
    </row>
    <row r="4" spans="1:8" x14ac:dyDescent="0.2">
      <c r="B4" s="1"/>
    </row>
    <row r="5" spans="1:8" x14ac:dyDescent="0.2">
      <c r="B5" s="1"/>
    </row>
    <row r="6" spans="1:8" x14ac:dyDescent="0.2">
      <c r="B6" s="1" t="s">
        <v>61</v>
      </c>
    </row>
    <row r="7" spans="1:8" x14ac:dyDescent="0.2">
      <c r="B7" s="1" t="s">
        <v>62</v>
      </c>
    </row>
    <row r="8" spans="1:8" x14ac:dyDescent="0.2">
      <c r="B8" s="1" t="s">
        <v>94</v>
      </c>
    </row>
    <row r="9" spans="1:8" x14ac:dyDescent="0.2">
      <c r="B9" s="1" t="s">
        <v>63</v>
      </c>
    </row>
    <row r="10" spans="1:8" x14ac:dyDescent="0.2">
      <c r="B10" s="1"/>
    </row>
    <row r="11" spans="1:8" x14ac:dyDescent="0.2">
      <c r="D11" s="2" t="s">
        <v>0</v>
      </c>
    </row>
    <row r="12" spans="1:8" x14ac:dyDescent="0.2">
      <c r="A12" s="39"/>
      <c r="B12" s="31" t="s">
        <v>64</v>
      </c>
      <c r="C12" s="44"/>
      <c r="D12" s="44"/>
      <c r="E12" s="44"/>
      <c r="F12" s="32"/>
    </row>
    <row r="13" spans="1:8" x14ac:dyDescent="0.2">
      <c r="A13" s="39"/>
      <c r="B13" s="57" t="s">
        <v>65</v>
      </c>
      <c r="C13" s="58"/>
      <c r="D13" s="59" t="s">
        <v>0</v>
      </c>
      <c r="E13" s="58"/>
      <c r="F13" s="51"/>
    </row>
    <row r="14" spans="1:8" x14ac:dyDescent="0.2">
      <c r="A14" s="39"/>
      <c r="B14" s="57" t="s">
        <v>66</v>
      </c>
      <c r="C14" s="58"/>
      <c r="D14" s="59"/>
      <c r="E14" s="58"/>
      <c r="F14" s="51" t="s">
        <v>0</v>
      </c>
    </row>
    <row r="15" spans="1:8" x14ac:dyDescent="0.2">
      <c r="A15" s="39"/>
      <c r="B15" s="58" t="s">
        <v>67</v>
      </c>
      <c r="C15" s="58"/>
      <c r="D15" s="59" t="s">
        <v>0</v>
      </c>
      <c r="E15" s="58" t="s">
        <v>24</v>
      </c>
      <c r="F15" s="60">
        <v>0</v>
      </c>
      <c r="H15" s="49"/>
    </row>
    <row r="16" spans="1:8" x14ac:dyDescent="0.2">
      <c r="A16" s="39"/>
      <c r="B16" s="58" t="s">
        <v>68</v>
      </c>
      <c r="C16" s="58"/>
      <c r="D16" s="59"/>
      <c r="E16" s="58"/>
      <c r="F16" s="60">
        <v>0</v>
      </c>
    </row>
    <row r="17" spans="1:8" x14ac:dyDescent="0.2">
      <c r="A17" s="39"/>
      <c r="B17" s="58"/>
      <c r="C17" s="58"/>
      <c r="D17" s="59"/>
      <c r="E17" s="58"/>
      <c r="F17" s="60"/>
    </row>
    <row r="18" spans="1:8" ht="13.5" thickBot="1" x14ac:dyDescent="0.25">
      <c r="A18" s="39"/>
      <c r="B18" s="23" t="s">
        <v>69</v>
      </c>
      <c r="C18" s="45"/>
      <c r="D18" s="25" t="s">
        <v>0</v>
      </c>
      <c r="E18" s="45" t="s">
        <v>24</v>
      </c>
      <c r="F18" s="25">
        <f>SUM(F15:F17)</f>
        <v>0</v>
      </c>
      <c r="H18" s="39"/>
    </row>
    <row r="19" spans="1:8" ht="13.5" thickTop="1" x14ac:dyDescent="0.2">
      <c r="A19" s="39"/>
      <c r="B19" s="39"/>
      <c r="C19" s="39"/>
      <c r="D19" s="40"/>
      <c r="E19" s="39"/>
      <c r="H19" s="39"/>
    </row>
    <row r="20" spans="1:8" x14ac:dyDescent="0.2">
      <c r="A20" s="39"/>
      <c r="B20" s="39"/>
      <c r="C20" s="39"/>
      <c r="D20" s="40"/>
      <c r="E20" s="39"/>
      <c r="H20" s="39"/>
    </row>
    <row r="21" spans="1:8" x14ac:dyDescent="0.2">
      <c r="A21" s="39"/>
      <c r="B21" s="39"/>
      <c r="C21" s="39"/>
      <c r="D21" s="46"/>
      <c r="E21" s="39"/>
      <c r="H21" s="39"/>
    </row>
    <row r="22" spans="1:8" x14ac:dyDescent="0.2">
      <c r="A22" s="39"/>
      <c r="B22" s="31" t="s">
        <v>70</v>
      </c>
      <c r="C22" s="44"/>
      <c r="D22" s="47"/>
      <c r="E22" s="44"/>
      <c r="F22" s="32"/>
      <c r="H22" s="39"/>
    </row>
    <row r="23" spans="1:8" x14ac:dyDescent="0.2">
      <c r="A23" s="39"/>
      <c r="B23" s="57" t="s">
        <v>71</v>
      </c>
      <c r="C23" s="58"/>
      <c r="D23" s="59" t="s">
        <v>0</v>
      </c>
      <c r="E23" s="58"/>
      <c r="F23" s="61"/>
      <c r="H23" s="39"/>
    </row>
    <row r="24" spans="1:8" x14ac:dyDescent="0.2">
      <c r="A24" s="39"/>
      <c r="B24" s="57" t="s">
        <v>72</v>
      </c>
      <c r="C24" s="58"/>
      <c r="D24" s="59" t="s">
        <v>0</v>
      </c>
      <c r="E24" s="58"/>
      <c r="F24" s="61"/>
      <c r="H24" s="39"/>
    </row>
    <row r="25" spans="1:8" x14ac:dyDescent="0.2">
      <c r="A25" s="39"/>
      <c r="B25" s="58" t="s">
        <v>73</v>
      </c>
      <c r="C25" s="58"/>
      <c r="D25" s="59" t="s">
        <v>0</v>
      </c>
      <c r="E25" s="58" t="s">
        <v>24</v>
      </c>
      <c r="F25" s="60">
        <v>0</v>
      </c>
    </row>
    <row r="26" spans="1:8" x14ac:dyDescent="0.2">
      <c r="A26" s="39"/>
      <c r="B26" s="58" t="s">
        <v>74</v>
      </c>
      <c r="C26" s="58"/>
      <c r="D26" s="59"/>
      <c r="E26" s="58"/>
      <c r="F26" s="60">
        <v>0</v>
      </c>
    </row>
    <row r="27" spans="1:8" x14ac:dyDescent="0.2">
      <c r="A27" s="39"/>
      <c r="B27" s="58"/>
      <c r="C27" s="58"/>
      <c r="D27" s="62"/>
      <c r="E27" s="58"/>
      <c r="F27" s="59"/>
    </row>
    <row r="28" spans="1:8" ht="13.5" thickBot="1" x14ac:dyDescent="0.25">
      <c r="A28" s="39"/>
      <c r="B28" s="23" t="s">
        <v>75</v>
      </c>
      <c r="C28" s="45"/>
      <c r="D28" s="25" t="s">
        <v>0</v>
      </c>
      <c r="E28" s="45" t="s">
        <v>24</v>
      </c>
      <c r="F28" s="25">
        <f>SUM(F25:F27)</f>
        <v>0</v>
      </c>
    </row>
    <row r="29" spans="1:8" ht="13.5" thickTop="1" x14ac:dyDescent="0.2">
      <c r="A29" s="39"/>
      <c r="B29" s="2"/>
      <c r="C29" s="48"/>
      <c r="D29" s="6"/>
      <c r="E29" s="48"/>
      <c r="F29" s="6"/>
    </row>
    <row r="30" spans="1:8" x14ac:dyDescent="0.2">
      <c r="A30" s="39"/>
      <c r="B30" s="2"/>
      <c r="C30" s="48"/>
      <c r="D30" s="6"/>
      <c r="E30" s="48"/>
      <c r="F30" s="6"/>
    </row>
    <row r="31" spans="1:8" x14ac:dyDescent="0.2">
      <c r="A31" s="39"/>
      <c r="B31" s="2"/>
      <c r="C31" s="48"/>
      <c r="D31" s="6"/>
      <c r="E31" s="48"/>
      <c r="F31" s="6"/>
    </row>
    <row r="32" spans="1:8" x14ac:dyDescent="0.2">
      <c r="A32" s="39"/>
      <c r="B32" s="2"/>
      <c r="C32" s="48"/>
      <c r="D32" s="6"/>
      <c r="E32" s="48"/>
      <c r="F32" s="6"/>
    </row>
    <row r="33" spans="1:6" x14ac:dyDescent="0.2">
      <c r="A33" s="39"/>
      <c r="B33" s="2"/>
      <c r="C33" s="48"/>
      <c r="D33" s="6"/>
      <c r="E33" s="48"/>
      <c r="F33" s="6"/>
    </row>
    <row r="34" spans="1:6" x14ac:dyDescent="0.2">
      <c r="A34" s="39"/>
      <c r="B34" s="2"/>
      <c r="C34" s="48"/>
      <c r="D34" s="6"/>
      <c r="E34" s="48"/>
      <c r="F34" s="6"/>
    </row>
    <row r="35" spans="1:6" x14ac:dyDescent="0.2">
      <c r="A35" s="39"/>
      <c r="B35" s="2"/>
      <c r="C35" s="48"/>
      <c r="D35" s="6"/>
      <c r="E35" s="48"/>
      <c r="F35" s="6"/>
    </row>
    <row r="36" spans="1:6" x14ac:dyDescent="0.2">
      <c r="A36" s="39"/>
      <c r="B36" s="2"/>
      <c r="C36" s="48"/>
      <c r="D36" s="6"/>
      <c r="E36" s="48"/>
      <c r="F36" s="6"/>
    </row>
    <row r="37" spans="1:6" x14ac:dyDescent="0.2">
      <c r="A37" s="39"/>
      <c r="B37" s="2"/>
      <c r="C37" s="48"/>
      <c r="D37" s="6"/>
      <c r="E37" s="48"/>
      <c r="F37" s="6"/>
    </row>
    <row r="38" spans="1:6" x14ac:dyDescent="0.2">
      <c r="A38" s="39"/>
      <c r="B38" s="2"/>
      <c r="C38" s="48"/>
      <c r="D38" s="6"/>
      <c r="E38" s="48"/>
      <c r="F38" s="6"/>
    </row>
    <row r="39" spans="1:6" x14ac:dyDescent="0.2">
      <c r="A39" s="39"/>
      <c r="B39" s="2"/>
      <c r="C39" s="48"/>
      <c r="D39" s="6"/>
      <c r="E39" s="48"/>
      <c r="F39" s="6"/>
    </row>
    <row r="40" spans="1:6" x14ac:dyDescent="0.2">
      <c r="A40" s="39"/>
      <c r="B40" s="2"/>
      <c r="C40" s="48"/>
      <c r="D40" s="6"/>
      <c r="E40" s="48"/>
      <c r="F40" s="6"/>
    </row>
    <row r="41" spans="1:6" x14ac:dyDescent="0.2">
      <c r="A41" s="7"/>
      <c r="B41" s="8" t="s">
        <v>90</v>
      </c>
      <c r="C41" s="8"/>
      <c r="D41" s="9"/>
      <c r="E41" s="9"/>
      <c r="F41" s="9"/>
    </row>
    <row r="42" spans="1:6" x14ac:dyDescent="0.2">
      <c r="A42" s="7"/>
      <c r="B42" s="8" t="s">
        <v>89</v>
      </c>
      <c r="C42" s="8"/>
      <c r="D42" s="9"/>
      <c r="E42" s="9"/>
      <c r="F42" s="9"/>
    </row>
    <row r="43" spans="1:6" x14ac:dyDescent="0.2">
      <c r="A43" s="7"/>
      <c r="B43" s="8"/>
      <c r="C43" s="8"/>
      <c r="D43" s="9"/>
      <c r="E43" s="9"/>
      <c r="F43" s="9"/>
    </row>
    <row r="44" spans="1:6" x14ac:dyDescent="0.2">
      <c r="A44" s="7"/>
      <c r="B44" s="8"/>
      <c r="C44" s="8"/>
      <c r="D44" s="9"/>
      <c r="E44" s="9"/>
      <c r="F44" s="9"/>
    </row>
  </sheetData>
  <phoneticPr fontId="5" type="noConversion"/>
  <printOptions horizontalCentered="1"/>
  <pageMargins left="0.23622047244094491" right="0.15748031496062992" top="0.62992125984251968" bottom="0.15748031496062992" header="0.9055118110236221" footer="0.51181102362204722"/>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ht="25.5" x14ac:dyDescent="0.2">
      <c r="B1" s="63" t="s">
        <v>79</v>
      </c>
      <c r="C1" s="64"/>
      <c r="D1" s="69"/>
      <c r="E1" s="69"/>
    </row>
    <row r="2" spans="2:5" x14ac:dyDescent="0.2">
      <c r="B2" s="63" t="s">
        <v>80</v>
      </c>
      <c r="C2" s="64"/>
      <c r="D2" s="69"/>
      <c r="E2" s="69"/>
    </row>
    <row r="3" spans="2:5" x14ac:dyDescent="0.2">
      <c r="B3" s="65"/>
      <c r="C3" s="65"/>
      <c r="D3" s="70"/>
      <c r="E3" s="70"/>
    </row>
    <row r="4" spans="2:5" ht="38.25" x14ac:dyDescent="0.2">
      <c r="B4" s="66" t="s">
        <v>81</v>
      </c>
      <c r="C4" s="65"/>
      <c r="D4" s="70"/>
      <c r="E4" s="70"/>
    </row>
    <row r="5" spans="2:5" x14ac:dyDescent="0.2">
      <c r="B5" s="65"/>
      <c r="C5" s="65"/>
      <c r="D5" s="70"/>
      <c r="E5" s="70"/>
    </row>
    <row r="6" spans="2:5" x14ac:dyDescent="0.2">
      <c r="B6" s="63" t="s">
        <v>82</v>
      </c>
      <c r="C6" s="64"/>
      <c r="D6" s="69"/>
      <c r="E6" s="71" t="s">
        <v>83</v>
      </c>
    </row>
    <row r="7" spans="2:5" ht="13.5" thickBot="1" x14ac:dyDescent="0.25">
      <c r="B7" s="65"/>
      <c r="C7" s="65"/>
      <c r="D7" s="70"/>
      <c r="E7" s="70"/>
    </row>
    <row r="8" spans="2:5" ht="39" thickBot="1" x14ac:dyDescent="0.25">
      <c r="B8" s="67" t="s">
        <v>84</v>
      </c>
      <c r="C8" s="68"/>
      <c r="D8" s="72"/>
      <c r="E8" s="73">
        <v>4</v>
      </c>
    </row>
    <row r="9" spans="2:5" x14ac:dyDescent="0.2">
      <c r="B9" s="65"/>
      <c r="C9" s="65"/>
      <c r="D9" s="70"/>
      <c r="E9" s="70"/>
    </row>
    <row r="10" spans="2:5" x14ac:dyDescent="0.2">
      <c r="B10" s="65"/>
      <c r="C10" s="65"/>
      <c r="D10" s="70"/>
      <c r="E10" s="7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Balance General</vt:lpstr>
      <vt:lpstr>Estado de Resultados</vt:lpstr>
      <vt:lpstr>Estado de Operaciones Bursatile</vt:lpstr>
      <vt:lpstr>Compatibility Report</vt:lpstr>
      <vt:lpstr>'Balance General'!Print_Area</vt:lpstr>
      <vt:lpstr>'Estado de Operaciones Bursatile'!Print_Area</vt:lpstr>
      <vt:lpstr>'Estado de Resultados'!Print_Area</vt:lpstr>
    </vt:vector>
  </TitlesOfParts>
  <Company>WINDOWS 95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95</dc:creator>
  <cp:lastModifiedBy>Wilbert Lemus</cp:lastModifiedBy>
  <cp:lastPrinted>2020-03-30T16:55:49Z</cp:lastPrinted>
  <dcterms:created xsi:type="dcterms:W3CDTF">2000-02-24T20:17:31Z</dcterms:created>
  <dcterms:modified xsi:type="dcterms:W3CDTF">2020-03-30T16:57:25Z</dcterms:modified>
</cp:coreProperties>
</file>