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0\Bolsa de Valores\"/>
    </mc:Choice>
  </mc:AlternateContent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62913"/>
</workbook>
</file>

<file path=xl/calcChain.xml><?xml version="1.0" encoding="utf-8"?>
<calcChain xmlns="http://schemas.openxmlformats.org/spreadsheetml/2006/main">
  <c r="I32" i="2" l="1"/>
  <c r="I27" i="2"/>
  <c r="I34" i="2" s="1"/>
  <c r="I38" i="2" s="1"/>
  <c r="I42" i="2" s="1"/>
  <c r="I25" i="2"/>
  <c r="I19" i="2"/>
  <c r="I17" i="1"/>
  <c r="I25" i="1" s="1"/>
  <c r="I21" i="1"/>
  <c r="I33" i="1"/>
  <c r="I47" i="1" s="1"/>
  <c r="I52" i="1" s="1"/>
  <c r="I38" i="1"/>
  <c r="I51" i="1"/>
  <c r="I46" i="1"/>
  <c r="I42" i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<sst xmlns="http://schemas.openxmlformats.org/spreadsheetml/2006/main" count="101" uniqueCount="74">
  <si>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</si>
  <si>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</si>
  <si>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</si>
  <si>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</si>
  <si>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</si>
  <si>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</si>
  <si>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</si>
  <si>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</si>
  <si>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</si>
  <si>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</si>
  <si>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</si>
  <si>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</si>
  <si>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</si>
  <si>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</si>
  <si>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</si>
  <si>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</si>
  <si>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</si>
  <si>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</si>
  <si>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</si>
  <si>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</si>
  <si>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</si>
  <si>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</si>
  <si>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</si>
  <si>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</si>
  <si>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</si>
  <si>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</si>
  <si>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</si>
  <si>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</si>
  <si>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</si>
  <si>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</si>
  <si>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</si>
  <si>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</si>
  <si>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</si>
  <si>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</si>
  <si>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</si>
  <si>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</si>
  <si>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</si>
  <si>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</si>
  <si>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</si>
  <si>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</si>
  <si>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</si>
  <si>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</si>
  <si>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</si>
  <si>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</si>
  <si>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</si>
  <si>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</si>
  <si>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</si>
  <si>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</si>
  <si>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</si>
  <si>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</si>
  <si>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</si>
  <si>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</si>
  <si>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</si>
  <si>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</si>
  <si>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</si>
  <si>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</si>
  <si>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</si>
  <si>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</si>
  <si>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</si>
  <si>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</si>
  <si>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</si>
  <si>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</si>
  <si>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</si>
  <si>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</si>
  <si>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</si>
  <si>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</si>
  <si>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</si>
  <si>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</si>
  <si>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</si>
  <si>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</si>
  <si>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</si>
  <si>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2020</t>
  </si>
  <si>
    <t>Por los años terminados el 29 de Febrero de 2020 y 2019</t>
  </si>
  <si>
    <t>Al 29 de Febrero 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</si>
</sst>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16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66" fontId="21" fillId="0" borderId="0" xfId="25" applyNumberFormat="1" applyFont="1" applyProtection="1"/>
    <xf numFmtId="166" fontId="21" fillId="0" borderId="3" xfId="25" applyNumberFormat="1" applyFont="1" applyBorder="1" applyAlignment="1" applyProtection="1"/>
    <xf numFmtId="174" fontId="21" fillId="0" borderId="0" xfId="25" applyNumberFormat="1" applyFont="1" applyAlignment="1" applyProtection="1"/>
    <xf numFmtId="175" fontId="21" fillId="0" borderId="0" xfId="25" applyNumberFormat="1" applyFont="1" applyAlignment="1" applyProtection="1"/>
    <xf numFmtId="175" fontId="21" fillId="0" borderId="3" xfId="25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0" xfId="42" applyNumberFormat="1" applyFont="1" applyBorder="1" applyAlignment="1" applyProtection="1"/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115" zoomScaleNormal="115" workbookViewId="0"/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21.28515625" style="65" customWidth="1"/>
    <col min="6" max="6" width="1.8554687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09">
        <v>4838.4267399999999</v>
      </c>
      <c r="H11" s="100"/>
      <c r="I11" s="109">
        <v>3024.29081</v>
      </c>
    </row>
    <row r="12" spans="1:18">
      <c r="A12" s="15" t="s">
        <v>2</v>
      </c>
      <c r="B12" s="15"/>
      <c r="C12" s="15"/>
      <c r="D12" s="15"/>
      <c r="E12" s="49"/>
      <c r="F12" s="12"/>
      <c r="G12" s="109">
        <v>0.41247</v>
      </c>
      <c r="H12" s="100"/>
      <c r="I12" s="109">
        <v>0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09">
        <v>32317.146410000001</v>
      </c>
      <c r="H13" s="100"/>
      <c r="I13" s="109">
        <v>32223.948349999999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09">
        <v>3181.7748700000002</v>
      </c>
      <c r="H14" s="100"/>
      <c r="I14" s="109">
        <v>3490.2773900000002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09">
        <v>29060.00922</v>
      </c>
      <c r="H15" s="100"/>
      <c r="I15" s="109">
        <v>19271.571609999999</v>
      </c>
    </row>
    <row r="16" spans="1:18">
      <c r="A16" s="15" t="s">
        <v>56</v>
      </c>
      <c r="B16" s="15"/>
      <c r="C16" s="15"/>
      <c r="D16" s="15"/>
      <c r="E16" s="49"/>
      <c r="F16" s="12"/>
      <c r="G16" s="109">
        <v>2073.5460800000001</v>
      </c>
      <c r="H16" s="100"/>
      <c r="I16" s="109">
        <v>1316.89177</v>
      </c>
    </row>
    <row r="17" spans="1:13">
      <c r="A17" s="16"/>
      <c r="B17" s="16"/>
      <c r="C17" s="16"/>
      <c r="D17" s="16"/>
      <c r="E17" s="49"/>
      <c r="F17" s="17"/>
      <c r="G17" s="18">
        <f>SUM(G11:G16)</f>
        <v>71471.315789999993</v>
      </c>
      <c r="H17" s="18"/>
      <c r="I17" s="18">
        <f>SUM(I11:I16)</f>
        <v>59326.979930000001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10">
        <v>8442.2880299999997</v>
      </c>
      <c r="H20" s="101"/>
      <c r="I20" s="110">
        <v>2732.14219</v>
      </c>
    </row>
    <row r="21" spans="1:13">
      <c r="A21" s="15"/>
      <c r="B21" s="15"/>
      <c r="C21" s="15"/>
      <c r="D21" s="15"/>
      <c r="E21" s="49"/>
      <c r="F21" s="19"/>
      <c r="G21" s="21">
        <f>SUM(G19:G20)</f>
        <v>8442.2880299999997</v>
      </c>
      <c r="H21" s="21"/>
      <c r="I21" s="21">
        <f>SUM(I19:I20)</f>
        <v>2732.14219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10">
        <v>4205.4559799999997</v>
      </c>
      <c r="H24" s="102"/>
      <c r="I24" s="110">
        <v>4231.2240899999997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84119.059799999988</v>
      </c>
      <c r="H25" s="22"/>
      <c r="I25" s="22">
        <f>I17+I21+I24</f>
        <v>66290.346210000003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11">
        <v>1802.4748400000001</v>
      </c>
      <c r="H29" s="103"/>
      <c r="I29" s="111">
        <v>1394.2262900000001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12">
        <v>624.62855999999999</v>
      </c>
      <c r="H30" s="104"/>
      <c r="I30" s="112">
        <v>488.09255000000002</v>
      </c>
    </row>
    <row r="31" spans="1:13">
      <c r="A31" s="15" t="s">
        <v>58</v>
      </c>
      <c r="B31" s="15"/>
      <c r="C31" s="15"/>
      <c r="D31" s="15"/>
      <c r="E31" s="51"/>
      <c r="F31" s="58"/>
      <c r="G31" s="112">
        <v>15485.17347</v>
      </c>
      <c r="H31" s="104"/>
      <c r="I31" s="112">
        <v>7438.6237600000004</v>
      </c>
    </row>
    <row r="32" spans="1:13">
      <c r="A32" s="15" t="s">
        <v>6</v>
      </c>
      <c r="B32" s="15"/>
      <c r="C32" s="15"/>
      <c r="D32" s="15"/>
      <c r="E32" s="51"/>
      <c r="F32" s="58"/>
      <c r="G32" s="113">
        <v>3405.3690099999999</v>
      </c>
      <c r="H32" s="104"/>
      <c r="I32" s="113">
        <v>2962.01658</v>
      </c>
    </row>
    <row r="33" spans="1:14">
      <c r="A33" s="15"/>
      <c r="B33" s="15"/>
      <c r="C33" s="15"/>
      <c r="D33" s="15"/>
      <c r="E33" s="51"/>
      <c r="F33" s="58"/>
      <c r="G33" s="114">
        <f>SUM(G29:G32)</f>
        <v>21317.64588</v>
      </c>
      <c r="H33" s="25"/>
      <c r="I33" s="114">
        <f>SUM(I29:I32)</f>
        <v>12282.95918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12">
        <v>5681.71378</v>
      </c>
      <c r="H35" s="105"/>
      <c r="I35" s="112">
        <v>4030.14257</v>
      </c>
    </row>
    <row r="36" spans="1:14">
      <c r="A36" s="15" t="s">
        <v>8</v>
      </c>
      <c r="B36" s="15"/>
      <c r="C36" s="15"/>
      <c r="D36" s="15"/>
      <c r="E36" s="51"/>
      <c r="F36" s="58"/>
      <c r="G36" s="112">
        <v>279.93410999999998</v>
      </c>
      <c r="H36" s="105"/>
      <c r="I36" s="112">
        <v>250.02561</v>
      </c>
    </row>
    <row r="37" spans="1:14">
      <c r="A37" s="15" t="s">
        <v>9</v>
      </c>
      <c r="B37" s="15"/>
      <c r="C37" s="15"/>
      <c r="D37" s="15"/>
      <c r="E37" s="51"/>
      <c r="F37" s="58"/>
      <c r="G37" s="113">
        <v>7060.7398800000001</v>
      </c>
      <c r="H37" s="106"/>
      <c r="I37" s="113">
        <v>730.63729000000001</v>
      </c>
    </row>
    <row r="38" spans="1:14">
      <c r="A38" s="15"/>
      <c r="B38" s="15"/>
      <c r="C38" s="15"/>
      <c r="D38" s="15"/>
      <c r="E38" s="51"/>
      <c r="F38" s="58"/>
      <c r="G38" s="25">
        <f>SUM(G35:G37)</f>
        <v>13022.387770000001</v>
      </c>
      <c r="H38" s="25"/>
      <c r="I38" s="25">
        <f>SUM(I35:I37)</f>
        <v>5010.8054699999993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12">
        <v>1292.4936399999999</v>
      </c>
      <c r="H40" s="107"/>
      <c r="I40" s="112">
        <v>1384.89265</v>
      </c>
    </row>
    <row r="41" spans="1:14">
      <c r="A41" s="15" t="s">
        <v>11</v>
      </c>
      <c r="B41" s="15"/>
      <c r="C41" s="15"/>
      <c r="D41" s="15"/>
      <c r="E41" s="51"/>
      <c r="F41" s="58"/>
      <c r="G41" s="113">
        <v>13933.215550000001</v>
      </c>
      <c r="H41" s="108"/>
      <c r="I41" s="113">
        <v>13284.43312</v>
      </c>
    </row>
    <row r="42" spans="1:14">
      <c r="A42" s="15"/>
      <c r="B42" s="15"/>
      <c r="C42" s="15"/>
      <c r="D42" s="15"/>
      <c r="E42" s="51"/>
      <c r="F42" s="58"/>
      <c r="G42" s="25">
        <f>SUM(G40:G41)</f>
        <v>15225.709190000001</v>
      </c>
      <c r="H42" s="25"/>
      <c r="I42" s="25">
        <f>SUM(I40:I41)</f>
        <v>14669.325769999999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12">
        <v>2172.6999999999998</v>
      </c>
      <c r="H44" s="80"/>
      <c r="I44" s="112">
        <v>2957.9</v>
      </c>
    </row>
    <row r="45" spans="1:14">
      <c r="A45" s="15" t="s">
        <v>13</v>
      </c>
      <c r="B45" s="15"/>
      <c r="C45" s="15"/>
      <c r="D45" s="15"/>
      <c r="E45" s="51"/>
      <c r="F45" s="58"/>
      <c r="G45" s="112">
        <v>1486.7</v>
      </c>
      <c r="H45" s="81"/>
      <c r="I45" s="112">
        <v>1530.8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3659.3999999999996</v>
      </c>
      <c r="H46" s="25"/>
      <c r="I46" s="28">
        <f>SUM(I44:I45)</f>
        <v>4488.7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53225.14284</v>
      </c>
      <c r="H47" s="25"/>
      <c r="I47" s="26">
        <f>I33+I38+I42+I46</f>
        <v>36451.790419999998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12">
        <v>13000</v>
      </c>
      <c r="H49" s="82"/>
      <c r="I49" s="112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12">
        <v>17893.910899999999</v>
      </c>
      <c r="H50" s="115" t="s">
        <v>0</v>
      </c>
      <c r="I50" s="112">
        <v>16838.58725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30893.910899999999</v>
      </c>
      <c r="H51" s="115"/>
      <c r="I51" s="25">
        <f>SUM(I49:I50)</f>
        <v>29838.58725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84119.053740000003</v>
      </c>
      <c r="H52" s="25"/>
      <c r="I52" s="22">
        <f>I47+I51</f>
        <v>66290.377670000002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-6.0599999851547182E-3</v>
      </c>
      <c r="I61" s="66">
        <f>+I52-I25</f>
        <v>3.1459999998332933E-2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5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opLeftCell="A15" zoomScaleNormal="100" workbookViewId="0">
      <selection activeCell="G15" sqref="G15"/>
    </sheetView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72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91">
        <v>13244.17885</v>
      </c>
      <c r="H14" s="83"/>
      <c r="I14" s="91">
        <v>11396.909900000001</v>
      </c>
    </row>
    <row r="15" spans="1:10">
      <c r="A15" s="35" t="s">
        <v>36</v>
      </c>
      <c r="D15" s="53"/>
      <c r="E15" s="54"/>
      <c r="G15" s="92">
        <v>4468.8111900000004</v>
      </c>
      <c r="H15" s="84"/>
      <c r="I15" s="92">
        <v>4478.8521899999996</v>
      </c>
    </row>
    <row r="16" spans="1:10" ht="16.5" customHeight="1">
      <c r="A16" s="36" t="s">
        <v>61</v>
      </c>
      <c r="D16" s="53"/>
      <c r="E16" s="54"/>
      <c r="G16" s="92">
        <v>1739.85329</v>
      </c>
      <c r="H16" s="84"/>
      <c r="I16" s="92">
        <v>1612.5638200000001</v>
      </c>
    </row>
    <row r="17" spans="1:9">
      <c r="A17" s="35" t="s">
        <v>37</v>
      </c>
      <c r="D17" s="53"/>
      <c r="E17" s="54"/>
      <c r="G17" s="92">
        <v>1118.77205</v>
      </c>
      <c r="H17" s="84"/>
      <c r="I17" s="92">
        <v>826.38748999999996</v>
      </c>
    </row>
    <row r="18" spans="1:9">
      <c r="A18" s="35" t="s">
        <v>38</v>
      </c>
      <c r="D18" s="53"/>
      <c r="E18" s="54"/>
      <c r="G18" s="93">
        <v>495.02093000000002</v>
      </c>
      <c r="H18" s="85"/>
      <c r="I18" s="99">
        <v>485.97748999999999</v>
      </c>
    </row>
    <row r="19" spans="1:9">
      <c r="A19" s="32"/>
      <c r="D19" s="53"/>
      <c r="E19" s="54"/>
      <c r="G19" s="69">
        <f>SUM(G14:G18)</f>
        <v>21066.636309999998</v>
      </c>
      <c r="H19" s="69"/>
      <c r="I19" s="69">
        <f>SUM(I14:I18)</f>
        <v>18800.690890000002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94">
        <v>6392.3902799999996</v>
      </c>
      <c r="H21" s="86"/>
      <c r="I21" s="94">
        <v>6143.0832799999998</v>
      </c>
    </row>
    <row r="22" spans="1:9">
      <c r="A22" s="35" t="s">
        <v>40</v>
      </c>
      <c r="D22" s="53"/>
      <c r="E22" s="54"/>
      <c r="G22" s="94">
        <v>8100.1174199999996</v>
      </c>
      <c r="H22" s="86"/>
      <c r="I22" s="94">
        <v>6681.8660499999996</v>
      </c>
    </row>
    <row r="23" spans="1:9">
      <c r="A23" s="35" t="s">
        <v>41</v>
      </c>
      <c r="D23" s="53"/>
      <c r="E23" s="54"/>
      <c r="G23" s="94">
        <v>3073.1049400000002</v>
      </c>
      <c r="H23" s="86"/>
      <c r="I23" s="94">
        <v>2864.3589700000002</v>
      </c>
    </row>
    <row r="24" spans="1:9">
      <c r="A24" s="35" t="s">
        <v>54</v>
      </c>
      <c r="D24" s="53"/>
      <c r="E24" s="54"/>
      <c r="G24" s="95">
        <v>2271.5321199999998</v>
      </c>
      <c r="H24" s="87"/>
      <c r="I24" s="96">
        <v>1854.2377300000001</v>
      </c>
    </row>
    <row r="25" spans="1:9" ht="21" customHeight="1">
      <c r="A25" s="33"/>
      <c r="D25" s="53"/>
      <c r="E25" s="54"/>
      <c r="G25" s="71">
        <f>SUM(G21:G24)</f>
        <v>19837.144759999999</v>
      </c>
      <c r="H25" s="72"/>
      <c r="I25" s="71">
        <f>SUM(I21:I24)</f>
        <v>17543.546030000001</v>
      </c>
    </row>
    <row r="26" spans="1:9" ht="13.5" customHeight="1">
      <c r="A26" s="33" t="s">
        <v>62</v>
      </c>
      <c r="D26" s="53"/>
      <c r="E26" s="54"/>
      <c r="G26" s="96">
        <v>1.0869899999999999</v>
      </c>
      <c r="H26" s="88"/>
      <c r="I26" s="96">
        <v>0</v>
      </c>
    </row>
    <row r="27" spans="1:9" ht="21" customHeight="1">
      <c r="A27" s="31" t="s">
        <v>42</v>
      </c>
      <c r="D27" s="53"/>
      <c r="E27" s="54"/>
      <c r="G27" s="73">
        <f>+G19-G25-G26</f>
        <v>1228.4045599999988</v>
      </c>
      <c r="H27" s="69"/>
      <c r="I27" s="73">
        <f>+I19-I25-I26</f>
        <v>1257.1448600000003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97">
        <v>66.327089999999998</v>
      </c>
      <c r="H30" s="89"/>
      <c r="I30" s="97">
        <v>65.137630000000001</v>
      </c>
    </row>
    <row r="31" spans="1:9">
      <c r="A31" s="35" t="s">
        <v>46</v>
      </c>
      <c r="D31" s="53"/>
      <c r="E31" s="54"/>
      <c r="G31" s="98">
        <v>827.60717999999997</v>
      </c>
      <c r="H31" s="75"/>
      <c r="I31" s="98">
        <v>801.35776999999996</v>
      </c>
    </row>
    <row r="32" spans="1:9" ht="18.75" customHeight="1">
      <c r="A32" s="34"/>
      <c r="D32" s="53"/>
      <c r="E32" s="54"/>
      <c r="G32" s="76">
        <f>SUM(G30:G31)</f>
        <v>893.93426999999997</v>
      </c>
      <c r="H32" s="74"/>
      <c r="I32" s="76">
        <f>SUM(I30:I31)</f>
        <v>866.49540000000002</v>
      </c>
    </row>
    <row r="33" spans="1:10">
      <c r="A33" s="34"/>
      <c r="D33" s="53"/>
      <c r="E33" s="54"/>
      <c r="G33" s="77"/>
      <c r="H33" s="74"/>
      <c r="I33" s="77"/>
    </row>
    <row r="34" spans="1:10">
      <c r="A34" s="31" t="s">
        <v>45</v>
      </c>
      <c r="D34" s="53"/>
      <c r="E34" s="54"/>
      <c r="G34" s="74">
        <f>+G27-G32</f>
        <v>334.47028999999884</v>
      </c>
      <c r="H34" s="74"/>
      <c r="I34" s="74">
        <f>+I27-I32</f>
        <v>390.64946000000032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99">
        <v>148.94970000000001</v>
      </c>
      <c r="H36" s="90"/>
      <c r="I36" s="99">
        <v>84.188950000000006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483.41998999999885</v>
      </c>
      <c r="H38" s="69"/>
      <c r="I38" s="69">
        <f>SUM(I34:I36)</f>
        <v>474.83841000000029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7">
        <v>0</v>
      </c>
    </row>
    <row r="41" spans="1:10">
      <c r="A41" s="33" t="s">
        <v>63</v>
      </c>
      <c r="D41" s="53"/>
      <c r="E41" s="54"/>
      <c r="G41" s="77">
        <v>0</v>
      </c>
      <c r="H41" s="74"/>
      <c r="I41" s="77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483.41998999999885</v>
      </c>
      <c r="H42" s="74"/>
      <c r="I42" s="78">
        <f>SUM(I38:I41)</f>
        <v>474.83841000000029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2020-03-12T14:42:20Z</cp:lastPrinted>
  <dcterms:created xsi:type="dcterms:W3CDTF">2011-01-17T20:49:33Z</dcterms:created>
  <dcterms:modified xsi:type="dcterms:W3CDTF">2020-03-12T14:42:40Z</dcterms:modified>
</cp:coreProperties>
</file>