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010101 Achivos 2020\Renta 2020\"/>
    </mc:Choice>
  </mc:AlternateContent>
  <bookViews>
    <workbookView xWindow="240" yWindow="60" windowWidth="20115" windowHeight="8010"/>
  </bookViews>
  <sheets>
    <sheet name="Balance y Est.de Resul febrer20" sheetId="1" r:id="rId1"/>
  </sheets>
  <definedNames>
    <definedName name="_xlnm.Print_Area" localSheetId="0">'Balance y Est.de Resul febrer20'!$A$1:$H$103</definedName>
  </definedNames>
  <calcPr calcId="171027"/>
</workbook>
</file>

<file path=xl/calcChain.xml><?xml version="1.0" encoding="utf-8"?>
<calcChain xmlns="http://schemas.openxmlformats.org/spreadsheetml/2006/main">
  <c r="F34" i="1" l="1"/>
  <c r="H34" i="1" l="1"/>
  <c r="F82" i="1" l="1"/>
  <c r="H17" i="1"/>
  <c r="F17" i="1"/>
  <c r="H90" i="1"/>
  <c r="F90" i="1"/>
  <c r="H82" i="1"/>
  <c r="H73" i="1"/>
  <c r="F73" i="1"/>
  <c r="F45" i="1"/>
  <c r="F39" i="1"/>
  <c r="F22" i="1"/>
  <c r="H45" i="1"/>
  <c r="H39" i="1"/>
  <c r="H22" i="1"/>
  <c r="F84" i="1" l="1"/>
  <c r="F25" i="1"/>
  <c r="H25" i="1"/>
  <c r="F40" i="1"/>
  <c r="F46" i="1" s="1"/>
  <c r="H84" i="1"/>
  <c r="H40" i="1"/>
  <c r="H46" i="1" s="1"/>
  <c r="H91" i="1" l="1"/>
  <c r="H93" i="1" s="1"/>
  <c r="H96" i="1" s="1"/>
  <c r="F91" i="1"/>
  <c r="F93" i="1" s="1"/>
  <c r="F96" i="1" s="1"/>
</calcChain>
</file>

<file path=xl/sharedStrings.xml><?xml version="1.0" encoding="utf-8"?>
<sst xmlns="http://schemas.openxmlformats.org/spreadsheetml/2006/main" count="78" uniqueCount="68">
  <si>
    <t>Banco Hipotecario de El Salvador, S.A.</t>
  </si>
  <si>
    <t>Balance General</t>
  </si>
  <si>
    <t>(Expresado en miles de dólares de Los Estados Unidos de América)</t>
  </si>
  <si>
    <t>ACTIVO</t>
  </si>
  <si>
    <t>Activos de intermediación</t>
  </si>
  <si>
    <t>Caja Y Bancos</t>
  </si>
  <si>
    <t>Reporto y otras operaciones Bursátiles</t>
  </si>
  <si>
    <t>Inversiones financieras (neto)</t>
  </si>
  <si>
    <t>Cartera de Prestamos, neta de Reservas de Saneamiento</t>
  </si>
  <si>
    <t>Otros activos</t>
  </si>
  <si>
    <t>Bienes recibidos en pago, neto de provisión por pérdida</t>
  </si>
  <si>
    <t>Inversiones accionarias</t>
  </si>
  <si>
    <t>Diversos, (neto)</t>
  </si>
  <si>
    <t>Activo Fijo</t>
  </si>
  <si>
    <t>Bienes Inmuebles, muebles y otros, neto de depreciación</t>
  </si>
  <si>
    <t xml:space="preserve">Total activo </t>
  </si>
  <si>
    <t>PASIVO Y PATRIMONIO</t>
  </si>
  <si>
    <t>Pasivos de intermediación</t>
  </si>
  <si>
    <t>Depósitos de clientes</t>
  </si>
  <si>
    <t>Préstamos del Banco Multisectorial de Inversiones</t>
  </si>
  <si>
    <t>Préstamos de otros  bancos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</si>
  <si>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</si>
  <si>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</si>
  <si>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</si>
  <si>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</si>
  <si>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</si>
  <si>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</si>
  <si>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</si>
  <si>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 de capital, resultados acumulados y patrimonio no pagado</t>
  </si>
  <si>
    <t>Total patrimonio</t>
  </si>
  <si>
    <t xml:space="preserve">Total pasivo y patrimonio </t>
  </si>
  <si>
    <t>Natanael Antonio Siciliano Canizalez</t>
  </si>
  <si>
    <t>Contador General</t>
  </si>
  <si>
    <t>Estado de Resultados</t>
  </si>
  <si>
    <t>Ingresos de Operación</t>
  </si>
  <si>
    <t>Intereses de préstamos</t>
  </si>
  <si>
    <t>Comisiones 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</si>
  <si>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</si>
  <si>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</si>
  <si>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</si>
  <si>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</si>
  <si>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extranjeta</t>
  </si>
  <si>
    <t>Otros servicios y contigencias</t>
  </si>
  <si>
    <t>Costos de operación</t>
  </si>
  <si>
    <t>Intereses y otros costos de depósitos</t>
  </si>
  <si>
    <t>Intereses sobre préstamos</t>
  </si>
  <si>
    <t>Pérdida por venta de títulos valores</t>
  </si>
  <si>
    <t>Otros servicios y contingencias</t>
  </si>
  <si>
    <t xml:space="preserve">Reserva de saneamiento </t>
  </si>
  <si>
    <t>Utilidad antes de gastos</t>
  </si>
  <si>
    <t>Gastos de Operación</t>
  </si>
  <si>
    <t>De funcionarios y empleados</t>
  </si>
  <si>
    <t>Generales</t>
  </si>
  <si>
    <t>Depreciaciones y amortizaciones</t>
  </si>
  <si>
    <t>Utilidad antes de impuestos</t>
  </si>
  <si>
    <t>Impuesto sobre la renta</t>
  </si>
  <si>
    <t>Contribuciones Especiales por Ley</t>
  </si>
  <si>
    <t>Utilidad del período</t>
  </si>
  <si>
    <t>Utilidad de operación</t>
  </si>
  <si>
    <t>Otros ingresos y (gastos) netos</t>
  </si>
  <si>
    <t>José Raúl Cienfuegos Morales</t>
  </si>
  <si>
    <t>Director Operaciones y Finanzas</t>
  </si>
  <si>
    <t>Reportos y Otras Operaciones bursátiles</t>
  </si>
  <si>
    <t>Celina María Padilla de O'byrne</t>
  </si>
  <si>
    <t>Presidenta</t>
  </si>
  <si>
    <t>Operaciones en moneda extranjera</t>
  </si>
  <si>
    <t>Al 29de febrero 2020 y 2019</t>
  </si>
  <si>
    <t>Por los periodos del 1 de enero al 29 de febrero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</si>
</sst>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-[$$-409]* #,##0.0_ ;_-[$$-409]* \-#,##0.0\ ;_-[$$-409]* &quot;-&quot;??_ ;_-@_ "/>
    <numFmt numFmtId="166" formatCode="_([$$-409]* #,##0.00_);_([$$-409]* \(#,##0.00\);_([$$-409]* &quot;-&quot;??_);_(@_)"/>
    <numFmt numFmtId="167" formatCode="_(&quot;$&quot;* #,##0.0_);_(&quot;$&quot;* \(#,##0.0\);_(&quot;$&quot;* &quot;-&quot;??_);_(@_)"/>
    <numFmt numFmtId="168" formatCode="_-[$$-409]* #,##0.0_ ;_-[$$-409]* \-#,##0.0\ ;_-[$$-409]* &quot;-&quot;????_ ;_-@_ "/>
  </numFmts>
  <fonts count="11" x14ac:knownFonts="1">
    <font>
      <sz val="10"/>
      <name val="Arial"/>
    </font>
    <font>
      <sz val="11"/>
      <name val="Arial"/>
      <family val="2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/>
    <xf numFmtId="0" fontId="2" fillId="0" borderId="0" xfId="0" applyFont="1" applyBorder="1"/>
    <xf numFmtId="0" fontId="6" fillId="0" borderId="0" xfId="0" applyFont="1" applyBorder="1"/>
    <xf numFmtId="0" fontId="3" fillId="0" borderId="0" xfId="0" applyFont="1" applyBorder="1"/>
    <xf numFmtId="164" fontId="0" fillId="0" borderId="0" xfId="0" applyNumberFormat="1"/>
    <xf numFmtId="165" fontId="0" fillId="0" borderId="0" xfId="0" applyNumberFormat="1"/>
    <xf numFmtId="165" fontId="3" fillId="0" borderId="2" xfId="0" applyNumberFormat="1" applyFont="1" applyBorder="1"/>
    <xf numFmtId="165" fontId="3" fillId="0" borderId="3" xfId="0" applyNumberFormat="1" applyFont="1" applyBorder="1"/>
    <xf numFmtId="165" fontId="3" fillId="0" borderId="0" xfId="0" applyNumberFormat="1" applyFont="1"/>
    <xf numFmtId="49" fontId="8" fillId="0" borderId="0" xfId="0" applyNumberFormat="1" applyFont="1" applyBorder="1"/>
    <xf numFmtId="166" fontId="0" fillId="0" borderId="0" xfId="0" applyNumberFormat="1"/>
    <xf numFmtId="167" fontId="0" fillId="0" borderId="0" xfId="0" applyNumberFormat="1"/>
    <xf numFmtId="0" fontId="5" fillId="0" borderId="0" xfId="0" applyFont="1"/>
    <xf numFmtId="168" fontId="0" fillId="0" borderId="0" xfId="0" applyNumberFormat="1"/>
    <xf numFmtId="168" fontId="3" fillId="0" borderId="2" xfId="0" applyNumberFormat="1" applyFont="1" applyBorder="1"/>
    <xf numFmtId="168" fontId="3" fillId="0" borderId="0" xfId="0" applyNumberFormat="1" applyFont="1"/>
    <xf numFmtId="49" fontId="0" fillId="0" borderId="0" xfId="0" applyNumberFormat="1"/>
    <xf numFmtId="168" fontId="0" fillId="0" borderId="0" xfId="0" applyNumberFormat="1" applyBorder="1"/>
    <xf numFmtId="167" fontId="0" fillId="0" borderId="0" xfId="0" applyNumberFormat="1" applyBorder="1"/>
    <xf numFmtId="164" fontId="3" fillId="0" borderId="0" xfId="0" applyNumberFormat="1" applyFont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168" fontId="9" fillId="0" borderId="3" xfId="0" applyNumberFormat="1" applyFont="1" applyBorder="1"/>
    <xf numFmtId="168" fontId="10" fillId="0" borderId="0" xfId="0" applyNumberFormat="1" applyFont="1" applyBorder="1"/>
    <xf numFmtId="168" fontId="10" fillId="0" borderId="1" xfId="0" applyNumberFormat="1" applyFont="1" applyBorder="1"/>
    <xf numFmtId="168" fontId="9" fillId="0" borderId="0" xfId="0" applyNumberFormat="1" applyFont="1" applyFill="1" applyBorder="1"/>
    <xf numFmtId="168" fontId="9" fillId="0" borderId="2" xfId="0" applyNumberFormat="1" applyFont="1" applyBorder="1"/>
    <xf numFmtId="168" fontId="10" fillId="0" borderId="2" xfId="0" applyNumberFormat="1" applyFont="1" applyBorder="1"/>
    <xf numFmtId="168" fontId="0" fillId="0" borderId="1" xfId="0" applyNumberFormat="1" applyBorder="1"/>
    <xf numFmtId="168" fontId="9" fillId="0" borderId="0" xfId="0" applyNumberFormat="1" applyFont="1" applyBorder="1"/>
    <xf numFmtId="165" fontId="3" fillId="0" borderId="0" xfId="0" applyNumberFormat="1" applyFont="1" applyBorder="1"/>
    <xf numFmtId="165" fontId="10" fillId="0" borderId="0" xfId="0" applyNumberFormat="1" applyFont="1" applyBorder="1"/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0</xdr:rowOff>
    </xdr:from>
    <xdr:to>
      <xdr:col>2</xdr:col>
      <xdr:colOff>1009650</xdr:colOff>
      <xdr:row>4</xdr:row>
      <xdr:rowOff>69075</xdr:rowOff>
    </xdr:to>
    <xdr:pic>
      <xdr:nvPicPr>
        <xdr:cNvPr id="2" name="1 Imagen" descr="logobh200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80975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54</xdr:row>
      <xdr:rowOff>28575</xdr:rowOff>
    </xdr:from>
    <xdr:to>
      <xdr:col>2</xdr:col>
      <xdr:colOff>1009650</xdr:colOff>
      <xdr:row>57</xdr:row>
      <xdr:rowOff>97650</xdr:rowOff>
    </xdr:to>
    <xdr:pic>
      <xdr:nvPicPr>
        <xdr:cNvPr id="3" name="2 Imagen" descr="logobh200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9353550"/>
          <a:ext cx="1714500" cy="61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64" zoomScaleNormal="100" workbookViewId="0">
      <selection activeCell="H96" sqref="H96"/>
    </sheetView>
  </sheetViews>
  <sheetFormatPr baseColWidth="10" defaultRowHeight="12.75" x14ac:dyDescent="0.2"/>
  <cols>
    <col min="1" max="1" width="9" customWidth="1"/>
    <col min="2" max="2" width="2.5703125" customWidth="1"/>
    <col min="3" max="3" width="20.42578125" customWidth="1"/>
    <col min="5" max="5" width="22.5703125" customWidth="1"/>
    <col min="6" max="6" width="19.5703125" customWidth="1"/>
    <col min="7" max="7" width="1" customWidth="1"/>
    <col min="8" max="8" width="20.28515625" customWidth="1"/>
  </cols>
  <sheetData>
    <row r="1" spans="1:9" ht="14.25" x14ac:dyDescent="0.2">
      <c r="A1" s="1"/>
      <c r="B1" s="1"/>
      <c r="C1" s="1"/>
      <c r="D1" s="1"/>
      <c r="E1" s="1"/>
      <c r="F1" s="1"/>
      <c r="G1" s="1"/>
      <c r="H1" s="1"/>
    </row>
    <row r="2" spans="1:9" ht="14.25" x14ac:dyDescent="0.2">
      <c r="A2" s="1"/>
      <c r="B2" s="1"/>
      <c r="C2" s="1"/>
      <c r="D2" s="1"/>
      <c r="E2" s="1"/>
      <c r="F2" s="1"/>
      <c r="G2" s="1"/>
      <c r="H2" s="1"/>
    </row>
    <row r="3" spans="1:9" ht="14.25" x14ac:dyDescent="0.2">
      <c r="A3" s="1"/>
      <c r="B3" s="1"/>
      <c r="C3" s="1"/>
      <c r="D3" s="1"/>
      <c r="E3" s="1"/>
      <c r="F3" s="1"/>
      <c r="G3" s="1"/>
      <c r="H3" s="1"/>
    </row>
    <row r="4" spans="1:9" ht="14.25" x14ac:dyDescent="0.2">
      <c r="A4" s="1"/>
      <c r="B4" s="1"/>
      <c r="C4" s="1"/>
      <c r="D4" s="45"/>
      <c r="E4" s="45"/>
      <c r="F4" s="2"/>
      <c r="G4" s="2"/>
      <c r="H4" s="1"/>
    </row>
    <row r="5" spans="1:9" ht="14.25" x14ac:dyDescent="0.2">
      <c r="A5" s="1"/>
      <c r="B5" s="1"/>
      <c r="C5" s="1"/>
      <c r="D5" s="45"/>
      <c r="E5" s="45"/>
      <c r="F5" s="2"/>
      <c r="G5" s="2"/>
      <c r="H5" s="1"/>
    </row>
    <row r="6" spans="1:9" ht="16.5" customHeight="1" x14ac:dyDescent="0.2">
      <c r="B6" s="37" t="s">
        <v>0</v>
      </c>
      <c r="C6" s="36"/>
      <c r="D6" s="36"/>
      <c r="E6" s="36"/>
    </row>
    <row r="7" spans="1:9" ht="16.5" customHeight="1" x14ac:dyDescent="0.2">
      <c r="B7" s="37" t="s">
        <v>1</v>
      </c>
      <c r="C7" s="36"/>
      <c r="D7" s="36"/>
      <c r="E7" s="36"/>
    </row>
    <row r="8" spans="1:9" ht="16.5" customHeight="1" x14ac:dyDescent="0.2">
      <c r="B8" s="37" t="s">
        <v>66</v>
      </c>
      <c r="C8" s="36"/>
      <c r="D8" s="36"/>
      <c r="E8" s="36"/>
      <c r="F8" s="36"/>
      <c r="G8" s="36"/>
      <c r="H8" s="36"/>
    </row>
    <row r="9" spans="1:9" s="3" customFormat="1" ht="16.5" customHeight="1" x14ac:dyDescent="0.2">
      <c r="B9" s="46" t="s">
        <v>2</v>
      </c>
      <c r="C9" s="46"/>
      <c r="D9" s="46"/>
      <c r="E9" s="46"/>
      <c r="F9" s="46"/>
      <c r="G9" s="46"/>
      <c r="H9" s="46"/>
    </row>
    <row r="10" spans="1:9" s="3" customFormat="1" ht="7.5" customHeight="1" x14ac:dyDescent="0.3">
      <c r="B10" s="4"/>
      <c r="C10" s="5"/>
      <c r="D10" s="6"/>
      <c r="E10" s="6"/>
      <c r="F10" s="6"/>
      <c r="G10" s="6"/>
      <c r="H10" s="6"/>
    </row>
    <row r="11" spans="1:9" x14ac:dyDescent="0.2">
      <c r="B11" s="3" t="s">
        <v>3</v>
      </c>
      <c r="C11" s="3"/>
      <c r="D11" s="3"/>
      <c r="F11" s="3">
        <v>2020</v>
      </c>
      <c r="H11" s="3">
        <v>2019</v>
      </c>
    </row>
    <row r="12" spans="1:9" x14ac:dyDescent="0.2">
      <c r="B12" s="3" t="s">
        <v>4</v>
      </c>
      <c r="C12" s="3"/>
      <c r="D12" s="3"/>
      <c r="F12" s="7"/>
      <c r="G12" s="7"/>
      <c r="H12" s="7"/>
    </row>
    <row r="13" spans="1:9" x14ac:dyDescent="0.2">
      <c r="A13" s="19"/>
      <c r="C13" t="s">
        <v>5</v>
      </c>
      <c r="F13" s="8">
        <v>216878.99166999999</v>
      </c>
      <c r="G13" s="8"/>
      <c r="H13" s="8">
        <v>185328.7</v>
      </c>
      <c r="I13" s="8"/>
    </row>
    <row r="14" spans="1:9" x14ac:dyDescent="0.2">
      <c r="A14" s="19"/>
      <c r="C14" t="s">
        <v>6</v>
      </c>
      <c r="F14" s="8">
        <v>2888.9187900000002</v>
      </c>
      <c r="G14" s="8"/>
      <c r="H14" s="8">
        <v>7210.0642400000006</v>
      </c>
      <c r="I14" s="8"/>
    </row>
    <row r="15" spans="1:9" x14ac:dyDescent="0.2">
      <c r="A15" s="19"/>
      <c r="C15" t="s">
        <v>7</v>
      </c>
      <c r="F15" s="8">
        <v>99664.393319999988</v>
      </c>
      <c r="G15" s="8"/>
      <c r="H15" s="8">
        <v>57743.156900000002</v>
      </c>
      <c r="I15" s="8"/>
    </row>
    <row r="16" spans="1:9" x14ac:dyDescent="0.2">
      <c r="A16" s="19"/>
      <c r="C16" t="s">
        <v>8</v>
      </c>
      <c r="F16" s="8">
        <v>792126.18371999997</v>
      </c>
      <c r="G16" s="8"/>
      <c r="H16" s="8">
        <v>736779.53783000004</v>
      </c>
      <c r="I16" s="8"/>
    </row>
    <row r="17" spans="1:9" x14ac:dyDescent="0.2">
      <c r="A17" s="19"/>
      <c r="F17" s="9">
        <f>SUM(F13:F16)</f>
        <v>1111558.4874999998</v>
      </c>
      <c r="G17" s="8"/>
      <c r="H17" s="9">
        <f>SUM(H13:H16)</f>
        <v>987061.45897000004</v>
      </c>
      <c r="I17" s="8"/>
    </row>
    <row r="18" spans="1:9" x14ac:dyDescent="0.2">
      <c r="A18" s="19"/>
      <c r="B18" s="3" t="s">
        <v>9</v>
      </c>
      <c r="C18" s="3"/>
      <c r="F18" s="8"/>
      <c r="G18" s="8"/>
      <c r="H18" s="8"/>
      <c r="I18" s="8"/>
    </row>
    <row r="19" spans="1:9" x14ac:dyDescent="0.2">
      <c r="A19" s="19"/>
      <c r="C19" t="s">
        <v>10</v>
      </c>
      <c r="F19" s="8">
        <v>5513.5117099999998</v>
      </c>
      <c r="G19" s="8"/>
      <c r="H19" s="8">
        <v>3727.9303799999998</v>
      </c>
      <c r="I19" s="8"/>
    </row>
    <row r="20" spans="1:9" x14ac:dyDescent="0.2">
      <c r="A20" s="19"/>
      <c r="C20" t="s">
        <v>11</v>
      </c>
      <c r="F20" s="8">
        <v>114.28</v>
      </c>
      <c r="G20" s="8"/>
      <c r="H20" s="8">
        <v>114.28</v>
      </c>
      <c r="I20" s="8"/>
    </row>
    <row r="21" spans="1:9" x14ac:dyDescent="0.2">
      <c r="A21" s="19"/>
      <c r="C21" t="s">
        <v>12</v>
      </c>
      <c r="F21" s="8">
        <v>6140.5653600000005</v>
      </c>
      <c r="G21" s="8"/>
      <c r="H21" s="8">
        <v>6069.5</v>
      </c>
      <c r="I21" s="8"/>
    </row>
    <row r="22" spans="1:9" x14ac:dyDescent="0.2">
      <c r="A22" s="19"/>
      <c r="F22" s="9">
        <f>SUM(F19:F21)</f>
        <v>11768.35707</v>
      </c>
      <c r="G22" s="11"/>
      <c r="H22" s="9">
        <f>SUM(H19:H21)</f>
        <v>9911.7103800000004</v>
      </c>
      <c r="I22" s="8"/>
    </row>
    <row r="23" spans="1:9" x14ac:dyDescent="0.2">
      <c r="A23" s="19"/>
      <c r="B23" s="3" t="s">
        <v>13</v>
      </c>
      <c r="C23" s="3"/>
      <c r="F23" s="8"/>
      <c r="G23" s="8"/>
      <c r="H23" s="8"/>
      <c r="I23" s="8"/>
    </row>
    <row r="24" spans="1:9" x14ac:dyDescent="0.2">
      <c r="A24" s="19"/>
      <c r="C24" t="s">
        <v>14</v>
      </c>
      <c r="F24" s="33">
        <v>16421.227589999999</v>
      </c>
      <c r="G24" s="33"/>
      <c r="H24" s="33">
        <v>16794.497289999999</v>
      </c>
      <c r="I24" s="8"/>
    </row>
    <row r="25" spans="1:9" ht="13.5" thickBot="1" x14ac:dyDescent="0.25">
      <c r="A25" s="19"/>
      <c r="B25" s="35" t="s">
        <v>15</v>
      </c>
      <c r="C25" s="36"/>
      <c r="F25" s="10">
        <f>SUM(F17,F22,F24)</f>
        <v>1139748.0721599997</v>
      </c>
      <c r="G25" s="8"/>
      <c r="H25" s="10">
        <f>SUM(H17,H22,H24)</f>
        <v>1013767.66664</v>
      </c>
      <c r="I25" s="8"/>
    </row>
    <row r="26" spans="1:9" ht="13.5" thickTop="1" x14ac:dyDescent="0.2">
      <c r="A26" s="19"/>
      <c r="F26" s="8"/>
      <c r="G26" s="8"/>
      <c r="H26" s="8"/>
      <c r="I26" s="8"/>
    </row>
    <row r="27" spans="1:9" x14ac:dyDescent="0.2">
      <c r="A27" s="19"/>
      <c r="B27" s="35" t="s">
        <v>16</v>
      </c>
      <c r="C27" s="35"/>
      <c r="D27" s="35"/>
      <c r="F27" s="8"/>
      <c r="G27" s="8"/>
      <c r="H27" s="8"/>
      <c r="I27" s="8"/>
    </row>
    <row r="28" spans="1:9" x14ac:dyDescent="0.2">
      <c r="A28" s="19"/>
      <c r="B28" t="s">
        <v>17</v>
      </c>
      <c r="F28" s="8"/>
      <c r="G28" s="8"/>
      <c r="H28" s="8"/>
      <c r="I28" s="8"/>
    </row>
    <row r="29" spans="1:9" x14ac:dyDescent="0.2">
      <c r="A29" s="19"/>
      <c r="C29" t="s">
        <v>18</v>
      </c>
      <c r="F29" s="8">
        <v>841700.91015000001</v>
      </c>
      <c r="G29" s="8"/>
      <c r="H29" s="8">
        <v>752264.63766000012</v>
      </c>
      <c r="I29" s="8"/>
    </row>
    <row r="30" spans="1:9" x14ac:dyDescent="0.2">
      <c r="A30" s="19"/>
      <c r="C30" t="s">
        <v>19</v>
      </c>
      <c r="F30" s="8">
        <v>51967.018689999997</v>
      </c>
      <c r="G30" s="8"/>
      <c r="H30" s="8">
        <v>62310.888200000001</v>
      </c>
      <c r="I30" s="8"/>
    </row>
    <row r="31" spans="1:9" x14ac:dyDescent="0.2">
      <c r="A31" s="19"/>
      <c r="C31" t="s">
        <v>20</v>
      </c>
      <c r="F31" s="8">
        <v>71658.92876000001</v>
      </c>
      <c r="G31" s="8"/>
      <c r="H31" s="8">
        <v>62425.957920000001</v>
      </c>
      <c r="I31" s="8"/>
    </row>
    <row r="32" spans="1:9" x14ac:dyDescent="0.2">
      <c r="A32" s="19"/>
      <c r="C32" t="s">
        <v>62</v>
      </c>
      <c r="F32" s="8">
        <v>400.15956</v>
      </c>
      <c r="G32" s="8"/>
      <c r="H32" s="8">
        <v>0</v>
      </c>
      <c r="I32" s="8"/>
    </row>
    <row r="33" spans="1:12" x14ac:dyDescent="0.2">
      <c r="A33" s="19"/>
      <c r="C33" s="15" t="s">
        <v>21</v>
      </c>
      <c r="F33" s="34">
        <v>31876.337059999998</v>
      </c>
      <c r="G33" s="34"/>
      <c r="H33" s="34">
        <v>5072.6991699999999</v>
      </c>
      <c r="I33" s="8"/>
    </row>
    <row r="34" spans="1:12" x14ac:dyDescent="0.2">
      <c r="A34" s="19"/>
      <c r="E34" s="6"/>
      <c r="F34" s="9">
        <f>SUM(F29:F33)</f>
        <v>997603.35421999998</v>
      </c>
      <c r="G34" s="11"/>
      <c r="H34" s="9">
        <f>SUM(H29:H33)</f>
        <v>882074.18295000016</v>
      </c>
      <c r="I34" s="8"/>
    </row>
    <row r="35" spans="1:12" x14ac:dyDescent="0.2">
      <c r="A35" s="19"/>
      <c r="B35" s="35" t="s">
        <v>22</v>
      </c>
      <c r="C35" s="36"/>
      <c r="F35" s="8"/>
      <c r="G35" s="8"/>
      <c r="H35" s="8"/>
      <c r="I35" s="8"/>
    </row>
    <row r="36" spans="1:12" x14ac:dyDescent="0.2">
      <c r="A36" s="19"/>
      <c r="C36" t="s">
        <v>23</v>
      </c>
      <c r="F36" s="8">
        <v>8635.4503399999994</v>
      </c>
      <c r="G36" s="8"/>
      <c r="H36" s="8">
        <v>8961.2311800000007</v>
      </c>
      <c r="I36" s="8"/>
    </row>
    <row r="37" spans="1:12" x14ac:dyDescent="0.2">
      <c r="A37" s="19"/>
      <c r="C37" t="s">
        <v>24</v>
      </c>
      <c r="F37" s="8">
        <v>3450.1618199999998</v>
      </c>
      <c r="G37" s="8"/>
      <c r="H37" s="8">
        <v>3147.7152999999998</v>
      </c>
      <c r="I37" s="8"/>
      <c r="J37" s="8"/>
      <c r="K37" s="8"/>
      <c r="L37" s="8"/>
    </row>
    <row r="38" spans="1:12" x14ac:dyDescent="0.2">
      <c r="A38" s="19"/>
      <c r="C38" t="s">
        <v>21</v>
      </c>
      <c r="F38" s="8">
        <v>6265.2427299999999</v>
      </c>
      <c r="G38" s="8"/>
      <c r="H38" s="8">
        <v>6002.4969900000006</v>
      </c>
      <c r="I38" s="8"/>
    </row>
    <row r="39" spans="1:12" x14ac:dyDescent="0.2">
      <c r="A39" s="19"/>
      <c r="F39" s="9">
        <f>SUM(F36:F38)</f>
        <v>18350.854889999999</v>
      </c>
      <c r="G39" s="11"/>
      <c r="H39" s="9">
        <f>SUM(H36:H38)</f>
        <v>18111.443470000002</v>
      </c>
      <c r="I39" s="8"/>
    </row>
    <row r="40" spans="1:12" x14ac:dyDescent="0.2">
      <c r="A40" s="19"/>
      <c r="B40" s="35" t="s">
        <v>25</v>
      </c>
      <c r="C40" s="36"/>
      <c r="F40" s="9">
        <f>SUM(F34,F39)-0.01</f>
        <v>1015954.1991099999</v>
      </c>
      <c r="G40" s="11"/>
      <c r="H40" s="9">
        <f>SUM(H34,H39)</f>
        <v>900185.62642000022</v>
      </c>
      <c r="I40" s="8"/>
    </row>
    <row r="41" spans="1:12" x14ac:dyDescent="0.2">
      <c r="A41" s="19"/>
      <c r="F41" s="8"/>
      <c r="G41" s="8"/>
      <c r="H41" s="8"/>
      <c r="I41" s="8"/>
    </row>
    <row r="42" spans="1:12" x14ac:dyDescent="0.2">
      <c r="A42" s="19"/>
      <c r="B42" s="35" t="s">
        <v>26</v>
      </c>
      <c r="C42" s="36"/>
      <c r="F42" s="8"/>
      <c r="G42" s="8"/>
      <c r="H42" s="8"/>
      <c r="I42" s="8"/>
    </row>
    <row r="43" spans="1:12" x14ac:dyDescent="0.2">
      <c r="A43" s="19"/>
      <c r="B43" s="36" t="s">
        <v>27</v>
      </c>
      <c r="C43" s="36"/>
      <c r="D43" s="36"/>
      <c r="E43" s="36"/>
      <c r="F43" s="8">
        <v>45029.453999999998</v>
      </c>
      <c r="G43" s="8">
        <v>-45029454</v>
      </c>
      <c r="H43" s="8">
        <v>45029.5</v>
      </c>
      <c r="I43" s="8"/>
    </row>
    <row r="44" spans="1:12" ht="12.75" customHeight="1" x14ac:dyDescent="0.2">
      <c r="A44" s="19"/>
      <c r="B44" s="47" t="s">
        <v>28</v>
      </c>
      <c r="C44" s="47"/>
      <c r="D44" s="47"/>
      <c r="E44" s="47"/>
      <c r="F44" s="8">
        <v>78764.409050000002</v>
      </c>
      <c r="G44" s="8">
        <v>0</v>
      </c>
      <c r="H44" s="8">
        <v>68552.593509999992</v>
      </c>
      <c r="I44" s="8"/>
    </row>
    <row r="45" spans="1:12" x14ac:dyDescent="0.2">
      <c r="A45" s="19"/>
      <c r="B45" s="35" t="s">
        <v>29</v>
      </c>
      <c r="C45" s="36"/>
      <c r="F45" s="9">
        <f>SUM(F43:F44)</f>
        <v>123793.86305</v>
      </c>
      <c r="G45" s="8"/>
      <c r="H45" s="9">
        <f>SUM(H43:H44)</f>
        <v>113582.09350999999</v>
      </c>
      <c r="I45" s="8"/>
    </row>
    <row r="46" spans="1:12" ht="13.5" thickBot="1" x14ac:dyDescent="0.25">
      <c r="A46" s="19"/>
      <c r="B46" s="35" t="s">
        <v>30</v>
      </c>
      <c r="C46" s="36"/>
      <c r="D46" s="36"/>
      <c r="E46" t="s">
        <v>30</v>
      </c>
      <c r="F46" s="10">
        <f>SUM(F40,F45)</f>
        <v>1139748.06216</v>
      </c>
      <c r="G46" s="8"/>
      <c r="H46" s="10">
        <f>SUM(H40,H45)</f>
        <v>1013767.7199300003</v>
      </c>
      <c r="I46" s="8"/>
    </row>
    <row r="47" spans="1:12" ht="13.5" thickTop="1" x14ac:dyDescent="0.2">
      <c r="A47" s="12"/>
    </row>
    <row r="48" spans="1:12" x14ac:dyDescent="0.2">
      <c r="A48" s="12"/>
      <c r="F48" s="13"/>
      <c r="H48" s="13"/>
    </row>
    <row r="49" spans="1:8" x14ac:dyDescent="0.2">
      <c r="A49" s="12"/>
    </row>
    <row r="50" spans="1:8" x14ac:dyDescent="0.2">
      <c r="A50" s="12"/>
    </row>
    <row r="51" spans="1:8" ht="12.75" customHeight="1" x14ac:dyDescent="0.2">
      <c r="A51" s="44"/>
      <c r="B51" s="43"/>
      <c r="C51" s="43"/>
      <c r="D51" s="43"/>
      <c r="E51" s="43"/>
      <c r="F51" s="43"/>
      <c r="G51" s="43"/>
      <c r="H51" s="43"/>
    </row>
    <row r="52" spans="1:8" ht="12.75" customHeight="1" x14ac:dyDescent="0.2">
      <c r="A52" s="43" t="s">
        <v>63</v>
      </c>
      <c r="B52" s="43"/>
      <c r="C52" s="43"/>
      <c r="D52" s="43" t="s">
        <v>60</v>
      </c>
      <c r="E52" s="43"/>
      <c r="F52" s="43" t="s">
        <v>31</v>
      </c>
      <c r="G52" s="43"/>
      <c r="H52" s="43"/>
    </row>
    <row r="53" spans="1:8" x14ac:dyDescent="0.2">
      <c r="A53" s="40" t="s">
        <v>64</v>
      </c>
      <c r="B53" s="40"/>
      <c r="C53" s="40"/>
      <c r="D53" s="41" t="s">
        <v>61</v>
      </c>
      <c r="E53" s="42"/>
      <c r="F53" s="42" t="s">
        <v>32</v>
      </c>
      <c r="G53" s="42"/>
      <c r="H53" s="42"/>
    </row>
    <row r="54" spans="1:8" x14ac:dyDescent="0.2">
      <c r="A54" s="12"/>
    </row>
    <row r="55" spans="1:8" ht="14.25" x14ac:dyDescent="0.2">
      <c r="A55" s="1"/>
      <c r="B55" s="1"/>
      <c r="C55" s="1"/>
      <c r="D55" s="1"/>
      <c r="E55" s="1"/>
      <c r="F55" s="1"/>
      <c r="G55" s="1"/>
      <c r="H55" s="1"/>
    </row>
    <row r="56" spans="1:8" ht="14.25" x14ac:dyDescent="0.2">
      <c r="A56" s="1"/>
      <c r="B56" s="1"/>
      <c r="C56" s="1"/>
      <c r="D56" s="1"/>
      <c r="E56" s="1"/>
      <c r="F56" s="1"/>
      <c r="G56" s="1"/>
      <c r="H56" s="1"/>
    </row>
    <row r="57" spans="1:8" ht="14.25" x14ac:dyDescent="0.2">
      <c r="A57" s="1"/>
      <c r="B57" s="1"/>
      <c r="C57" s="1"/>
      <c r="D57" s="45"/>
      <c r="E57" s="45"/>
      <c r="F57" s="2"/>
      <c r="G57" s="2"/>
      <c r="H57" s="1"/>
    </row>
    <row r="58" spans="1:8" ht="14.25" x14ac:dyDescent="0.2">
      <c r="A58" s="1"/>
      <c r="B58" s="1"/>
      <c r="C58" s="1"/>
      <c r="D58" s="45"/>
      <c r="E58" s="45"/>
      <c r="F58" s="2"/>
      <c r="G58" s="2"/>
      <c r="H58" s="1"/>
    </row>
    <row r="59" spans="1:8" ht="16.5" customHeight="1" x14ac:dyDescent="0.2">
      <c r="B59" s="37" t="s">
        <v>0</v>
      </c>
      <c r="C59" s="36"/>
      <c r="D59" s="36"/>
      <c r="E59" s="36"/>
    </row>
    <row r="60" spans="1:8" ht="16.5" customHeight="1" x14ac:dyDescent="0.2">
      <c r="B60" s="37" t="s">
        <v>33</v>
      </c>
      <c r="C60" s="36"/>
      <c r="D60" s="36"/>
      <c r="E60" s="36"/>
    </row>
    <row r="61" spans="1:8" ht="16.5" customHeight="1" x14ac:dyDescent="0.2">
      <c r="B61" s="37" t="s">
        <v>67</v>
      </c>
      <c r="C61" s="36"/>
      <c r="D61" s="36"/>
      <c r="E61" s="36"/>
      <c r="F61" s="36"/>
      <c r="G61" s="36"/>
      <c r="H61" s="36"/>
    </row>
    <row r="62" spans="1:8" s="3" customFormat="1" ht="16.5" customHeight="1" x14ac:dyDescent="0.2">
      <c r="B62" s="38" t="s">
        <v>2</v>
      </c>
      <c r="C62" s="39"/>
      <c r="D62" s="39"/>
      <c r="E62" s="39"/>
      <c r="F62" s="39"/>
      <c r="G62" s="39"/>
      <c r="H62" s="39"/>
    </row>
    <row r="64" spans="1:8" ht="12.75" customHeight="1" x14ac:dyDescent="0.2">
      <c r="C64" s="3" t="s">
        <v>34</v>
      </c>
      <c r="F64" s="3">
        <v>2020</v>
      </c>
      <c r="G64" s="3"/>
      <c r="H64" s="3">
        <v>2019</v>
      </c>
    </row>
    <row r="65" spans="2:9" x14ac:dyDescent="0.2">
      <c r="C65" t="s">
        <v>35</v>
      </c>
      <c r="F65" s="16">
        <v>10571.92756</v>
      </c>
      <c r="G65" s="16"/>
      <c r="H65" s="16">
        <v>10458.31018</v>
      </c>
    </row>
    <row r="66" spans="2:9" x14ac:dyDescent="0.2">
      <c r="C66" t="s">
        <v>36</v>
      </c>
      <c r="F66" s="16">
        <v>769.52243999999996</v>
      </c>
      <c r="G66" s="16"/>
      <c r="H66" s="16">
        <v>625.73831999999993</v>
      </c>
    </row>
    <row r="67" spans="2:9" x14ac:dyDescent="0.2">
      <c r="C67" t="s">
        <v>37</v>
      </c>
      <c r="F67" s="16">
        <v>587.38528000000008</v>
      </c>
      <c r="G67" s="16"/>
      <c r="H67" s="16">
        <v>298.99879999999996</v>
      </c>
    </row>
    <row r="68" spans="2:9" x14ac:dyDescent="0.2">
      <c r="C68" t="s">
        <v>38</v>
      </c>
      <c r="F68" s="16">
        <v>0.20031000000000002</v>
      </c>
      <c r="G68" s="16"/>
      <c r="H68" s="16">
        <v>0.19700000000000001</v>
      </c>
    </row>
    <row r="69" spans="2:9" x14ac:dyDescent="0.2">
      <c r="C69" t="s">
        <v>39</v>
      </c>
      <c r="F69" s="16">
        <v>5.3425399999999996</v>
      </c>
      <c r="G69" s="16"/>
      <c r="H69" s="16">
        <v>25.999740000000003</v>
      </c>
    </row>
    <row r="70" spans="2:9" x14ac:dyDescent="0.2">
      <c r="C70" t="s">
        <v>40</v>
      </c>
      <c r="F70" s="16">
        <v>538.69947000000002</v>
      </c>
      <c r="G70" s="16"/>
      <c r="H70" s="16">
        <v>653.82620999999995</v>
      </c>
    </row>
    <row r="71" spans="2:9" x14ac:dyDescent="0.2">
      <c r="C71" t="s">
        <v>41</v>
      </c>
      <c r="F71" s="16">
        <v>67.046130000000005</v>
      </c>
      <c r="G71" s="16"/>
      <c r="H71" s="16">
        <v>102.43683999999999</v>
      </c>
    </row>
    <row r="72" spans="2:9" x14ac:dyDescent="0.2">
      <c r="C72" t="s">
        <v>42</v>
      </c>
      <c r="F72" s="16">
        <v>398.60196000000002</v>
      </c>
      <c r="G72" s="16"/>
      <c r="H72" s="16">
        <v>388.77095999999995</v>
      </c>
    </row>
    <row r="73" spans="2:9" x14ac:dyDescent="0.2">
      <c r="F73" s="17">
        <f>SUM(F65:F72)</f>
        <v>12938.725690000001</v>
      </c>
      <c r="G73" s="14"/>
      <c r="H73" s="17">
        <f>SUM(H65:H72)</f>
        <v>12554.278049999999</v>
      </c>
    </row>
    <row r="74" spans="2:9" x14ac:dyDescent="0.2">
      <c r="B74" s="35"/>
      <c r="C74" s="36"/>
      <c r="D74" s="36"/>
      <c r="G74" s="14"/>
    </row>
    <row r="75" spans="2:9" x14ac:dyDescent="0.2">
      <c r="C75" s="3"/>
      <c r="F75" s="16"/>
      <c r="G75" s="14"/>
      <c r="H75" s="16"/>
    </row>
    <row r="76" spans="2:9" x14ac:dyDescent="0.2">
      <c r="C76" s="3" t="s">
        <v>43</v>
      </c>
      <c r="F76" s="16"/>
      <c r="G76" s="14"/>
      <c r="H76" s="16"/>
    </row>
    <row r="77" spans="2:9" x14ac:dyDescent="0.2">
      <c r="C77" t="s">
        <v>44</v>
      </c>
      <c r="F77" s="16">
        <v>3852.23108</v>
      </c>
      <c r="G77" s="16"/>
      <c r="H77" s="16">
        <v>3418.3906099999999</v>
      </c>
      <c r="I77" s="16"/>
    </row>
    <row r="78" spans="2:9" x14ac:dyDescent="0.2">
      <c r="C78" t="s">
        <v>45</v>
      </c>
      <c r="F78" s="16">
        <v>1096.7033999999999</v>
      </c>
      <c r="G78" s="16"/>
      <c r="H78" s="16">
        <v>1082.82087</v>
      </c>
      <c r="I78" s="16"/>
    </row>
    <row r="79" spans="2:9" x14ac:dyDescent="0.2">
      <c r="B79" s="3"/>
      <c r="C79" t="s">
        <v>46</v>
      </c>
      <c r="D79" s="3"/>
      <c r="F79" s="16">
        <v>16.760630000000003</v>
      </c>
      <c r="G79" s="16"/>
      <c r="H79" s="16">
        <v>5.6747899999999998</v>
      </c>
      <c r="I79" s="16"/>
    </row>
    <row r="80" spans="2:9" x14ac:dyDescent="0.2">
      <c r="B80" s="3"/>
      <c r="C80" t="s">
        <v>65</v>
      </c>
      <c r="D80" s="3"/>
      <c r="F80" s="16">
        <v>4.2410699999999997</v>
      </c>
      <c r="G80" s="16"/>
      <c r="H80" s="16">
        <v>0</v>
      </c>
      <c r="I80" s="16"/>
    </row>
    <row r="81" spans="2:9" x14ac:dyDescent="0.2">
      <c r="B81" s="15"/>
      <c r="C81" t="s">
        <v>47</v>
      </c>
      <c r="F81" s="31">
        <v>507.93819999999994</v>
      </c>
      <c r="G81" s="31"/>
      <c r="H81" s="31">
        <v>417.17738999999995</v>
      </c>
      <c r="I81" s="16"/>
    </row>
    <row r="82" spans="2:9" x14ac:dyDescent="0.2">
      <c r="B82" s="15"/>
      <c r="F82" s="18">
        <f>SUM(F77:F81)</f>
        <v>5477.8743799999993</v>
      </c>
      <c r="G82" s="14"/>
      <c r="H82" s="18">
        <f>SUM(H77:H81)</f>
        <v>4924.0636599999998</v>
      </c>
    </row>
    <row r="83" spans="2:9" x14ac:dyDescent="0.2">
      <c r="C83" s="3" t="s">
        <v>48</v>
      </c>
      <c r="F83" s="18">
        <v>1354.0677100000003</v>
      </c>
      <c r="G83" s="18"/>
      <c r="H83" s="18">
        <v>1212.8214800000003</v>
      </c>
    </row>
    <row r="84" spans="2:9" x14ac:dyDescent="0.2">
      <c r="C84" t="s">
        <v>49</v>
      </c>
      <c r="F84" s="29">
        <f>F73-F82-F83</f>
        <v>6106.7836000000016</v>
      </c>
      <c r="G84" s="14"/>
      <c r="H84" s="29">
        <f>H73-H82-H83</f>
        <v>6417.3929099999987</v>
      </c>
    </row>
    <row r="85" spans="2:9" x14ac:dyDescent="0.2">
      <c r="F85" s="32"/>
      <c r="G85" s="14"/>
      <c r="H85" s="32"/>
    </row>
    <row r="86" spans="2:9" x14ac:dyDescent="0.2">
      <c r="C86" s="3" t="s">
        <v>50</v>
      </c>
      <c r="F86" s="20"/>
      <c r="G86" s="21"/>
      <c r="H86" s="20"/>
    </row>
    <row r="87" spans="2:9" x14ac:dyDescent="0.2">
      <c r="C87" t="s">
        <v>51</v>
      </c>
      <c r="F87" s="26">
        <v>2434.95739</v>
      </c>
      <c r="G87" s="18"/>
      <c r="H87" s="26">
        <v>2383.3782500000002</v>
      </c>
    </row>
    <row r="88" spans="2:9" ht="12.75" customHeight="1" x14ac:dyDescent="0.2">
      <c r="C88" t="s">
        <v>52</v>
      </c>
      <c r="F88" s="26">
        <v>1464.5975700000001</v>
      </c>
      <c r="G88" s="18"/>
      <c r="H88" s="26">
        <v>1258.0837099999999</v>
      </c>
    </row>
    <row r="89" spans="2:9" x14ac:dyDescent="0.2">
      <c r="C89" t="s">
        <v>53</v>
      </c>
      <c r="F89" s="27">
        <v>266.04534999999998</v>
      </c>
      <c r="G89" s="18"/>
      <c r="H89" s="27">
        <v>301.23809</v>
      </c>
    </row>
    <row r="90" spans="2:9" ht="12.75" customHeight="1" x14ac:dyDescent="0.2">
      <c r="C90" s="15"/>
      <c r="F90" s="28">
        <f>SUM(F87:F89)</f>
        <v>4165.6003100000007</v>
      </c>
      <c r="G90" s="7"/>
      <c r="H90" s="28">
        <f>SUM(H87:H89)</f>
        <v>3942.7000499999999</v>
      </c>
    </row>
    <row r="91" spans="2:9" ht="12.75" customHeight="1" x14ac:dyDescent="0.2">
      <c r="C91" s="3" t="s">
        <v>58</v>
      </c>
      <c r="D91" s="3"/>
      <c r="F91" s="29">
        <f>F84-F90</f>
        <v>1941.1832900000009</v>
      </c>
      <c r="G91" s="22"/>
      <c r="H91" s="29">
        <f>H84-H90</f>
        <v>2474.6928599999987</v>
      </c>
    </row>
    <row r="92" spans="2:9" x14ac:dyDescent="0.2">
      <c r="C92" s="15" t="s">
        <v>59</v>
      </c>
      <c r="F92" s="26">
        <v>-31.801809999999982</v>
      </c>
      <c r="G92" s="16"/>
      <c r="H92" s="26">
        <v>-175.10916</v>
      </c>
    </row>
    <row r="93" spans="2:9" ht="13.5" customHeight="1" x14ac:dyDescent="0.2">
      <c r="C93" s="35" t="s">
        <v>54</v>
      </c>
      <c r="D93" s="36"/>
      <c r="E93" s="36"/>
      <c r="F93" s="29">
        <f>F91+F92</f>
        <v>1909.3814800000009</v>
      </c>
      <c r="G93" s="22"/>
      <c r="H93" s="29">
        <f>H91+H92</f>
        <v>2299.5836999999988</v>
      </c>
    </row>
    <row r="94" spans="2:9" x14ac:dyDescent="0.2">
      <c r="C94" s="35" t="s">
        <v>55</v>
      </c>
      <c r="D94" s="36"/>
      <c r="E94" s="36"/>
      <c r="F94" s="30">
        <v>193.19809000000001</v>
      </c>
      <c r="G94" s="18"/>
      <c r="H94" s="30">
        <v>875.27856999999995</v>
      </c>
    </row>
    <row r="95" spans="2:9" x14ac:dyDescent="0.2">
      <c r="C95" t="s">
        <v>56</v>
      </c>
      <c r="F95" s="28">
        <v>28.636590000000002</v>
      </c>
      <c r="G95" s="16"/>
      <c r="H95" s="28">
        <v>107.39427999999999</v>
      </c>
    </row>
    <row r="96" spans="2:9" ht="13.5" thickBot="1" x14ac:dyDescent="0.25">
      <c r="C96" s="35" t="s">
        <v>57</v>
      </c>
      <c r="D96" s="36"/>
      <c r="E96" s="36"/>
      <c r="F96" s="25">
        <f>F93-F94-F95</f>
        <v>1687.5468000000008</v>
      </c>
      <c r="H96" s="25">
        <f>H93-H94-H95</f>
        <v>1316.9108499999988</v>
      </c>
    </row>
    <row r="97" spans="1:8" ht="13.5" thickTop="1" x14ac:dyDescent="0.2">
      <c r="C97" s="23"/>
      <c r="D97" s="24"/>
      <c r="E97" s="24"/>
      <c r="F97" s="16"/>
      <c r="H97" s="16"/>
    </row>
    <row r="98" spans="1:8" x14ac:dyDescent="0.2">
      <c r="C98" s="23"/>
      <c r="D98" s="24"/>
      <c r="E98" s="24"/>
      <c r="F98" s="16"/>
      <c r="H98" s="16"/>
    </row>
    <row r="99" spans="1:8" x14ac:dyDescent="0.2">
      <c r="C99" s="23"/>
      <c r="D99" s="24"/>
      <c r="E99" s="24"/>
      <c r="F99" s="16"/>
      <c r="H99" s="16"/>
    </row>
    <row r="100" spans="1:8" x14ac:dyDescent="0.2">
      <c r="C100" s="23"/>
      <c r="D100" s="24"/>
      <c r="E100" s="24"/>
      <c r="F100" s="16"/>
      <c r="H100" s="16"/>
    </row>
    <row r="101" spans="1:8" ht="12.75" customHeight="1" x14ac:dyDescent="0.2">
      <c r="A101" s="43" t="s">
        <v>63</v>
      </c>
      <c r="B101" s="43"/>
      <c r="C101" s="43"/>
      <c r="D101" s="43" t="s">
        <v>60</v>
      </c>
      <c r="E101" s="43"/>
      <c r="F101" s="43" t="s">
        <v>31</v>
      </c>
      <c r="G101" s="43"/>
      <c r="H101" s="43"/>
    </row>
    <row r="102" spans="1:8" ht="12.75" customHeight="1" x14ac:dyDescent="0.2">
      <c r="A102" s="40" t="s">
        <v>64</v>
      </c>
      <c r="B102" s="40"/>
      <c r="C102" s="40"/>
      <c r="D102" s="41" t="s">
        <v>61</v>
      </c>
      <c r="E102" s="42"/>
      <c r="F102" s="40" t="s">
        <v>32</v>
      </c>
      <c r="G102" s="40"/>
      <c r="H102" s="40"/>
    </row>
  </sheetData>
  <mergeCells count="40">
    <mergeCell ref="D4:E4"/>
    <mergeCell ref="D5:E5"/>
    <mergeCell ref="B6:E6"/>
    <mergeCell ref="B7:E7"/>
    <mergeCell ref="B8:H8"/>
    <mergeCell ref="F52:H52"/>
    <mergeCell ref="D57:E57"/>
    <mergeCell ref="B9:H9"/>
    <mergeCell ref="F53:H53"/>
    <mergeCell ref="A53:C53"/>
    <mergeCell ref="D53:E53"/>
    <mergeCell ref="F51:H51"/>
    <mergeCell ref="B25:C25"/>
    <mergeCell ref="B27:D27"/>
    <mergeCell ref="B35:C35"/>
    <mergeCell ref="B40:C40"/>
    <mergeCell ref="B42:C42"/>
    <mergeCell ref="B43:E43"/>
    <mergeCell ref="B44:E44"/>
    <mergeCell ref="B45:C45"/>
    <mergeCell ref="B46:D46"/>
    <mergeCell ref="A51:C51"/>
    <mergeCell ref="D51:E51"/>
    <mergeCell ref="D58:E58"/>
    <mergeCell ref="A52:C52"/>
    <mergeCell ref="D52:E52"/>
    <mergeCell ref="C96:E96"/>
    <mergeCell ref="A102:C102"/>
    <mergeCell ref="D102:E102"/>
    <mergeCell ref="F102:H102"/>
    <mergeCell ref="A101:C101"/>
    <mergeCell ref="D101:E101"/>
    <mergeCell ref="F101:H101"/>
    <mergeCell ref="C93:E93"/>
    <mergeCell ref="C94:E94"/>
    <mergeCell ref="B59:E59"/>
    <mergeCell ref="B60:E60"/>
    <mergeCell ref="B61:H61"/>
    <mergeCell ref="B62:H62"/>
    <mergeCell ref="B74:D74"/>
  </mergeCells>
  <printOptions horizontalCentered="1"/>
  <pageMargins left="0.51181102362204722" right="0.11811023622047245" top="0.55118110236220474" bottom="0.55118110236220474" header="0.31496062992125984" footer="0.31496062992125984"/>
  <pageSetup scale="85" orientation="portrait" r:id="rId1"/>
  <rowBreaks count="1" manualBreakCount="1">
    <brk id="5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y Est.de Resul febrer20</vt:lpstr>
      <vt:lpstr>'Balance y Est.de Resul febrer20'!Área_de_impresión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Antonio García Salmerón</dc:creator>
  <cp:lastModifiedBy>Silvano Antonio García Salmerón</cp:lastModifiedBy>
  <cp:lastPrinted>2020-03-09T19:27:10Z</cp:lastPrinted>
  <dcterms:created xsi:type="dcterms:W3CDTF">2017-12-22T17:36:01Z</dcterms:created>
  <dcterms:modified xsi:type="dcterms:W3CDTF">2020-03-09T19:27:44Z</dcterms:modified>
</cp:coreProperties>
</file>