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20\Enero\"/>
    </mc:Choice>
  </mc:AlternateContent>
  <xr:revisionPtr revIDLastSave="0" documentId="13_ncr:1_{A384ECFC-267D-4FBA-9E23-E1D3AA7B0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1" l="1"/>
  <c r="B18" i="1" l="1"/>
  <c r="B28" i="2" l="1"/>
  <c r="B32" i="2" s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<sst xmlns="http://schemas.openxmlformats.org/spreadsheetml/2006/main" count="94" uniqueCount="82">
  <si>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</si>
  <si>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</si>
  <si>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</si>
  <si>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</si>
  <si>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</si>
  <si>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</si>
  <si>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</si>
  <si>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</si>
  <si>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</si>
  <si>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</si>
  <si>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</si>
  <si>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</si>
  <si>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</si>
  <si>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</si>
  <si>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</si>
  <si>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</si>
  <si>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</si>
  <si>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</si>
  <si>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</si>
  <si>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</si>
  <si>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</si>
  <si>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</si>
  <si>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</si>
  <si>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</si>
  <si>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</si>
  <si>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</si>
  <si>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</si>
  <si>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</si>
  <si>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</si>
  <si>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</si>
  <si>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</si>
  <si>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</si>
  <si>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</si>
  <si>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</si>
  <si>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</si>
  <si>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</si>
  <si>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</si>
  <si>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</si>
  <si>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</si>
  <si>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</si>
  <si>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</si>
  <si>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</si>
  <si>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</si>
  <si>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</si>
  <si>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</si>
  <si>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</si>
  <si>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</si>
  <si>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</si>
  <si>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</si>
  <si>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</si>
  <si>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</si>
  <si>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</si>
  <si>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</si>
  <si>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</si>
  <si>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</si>
  <si>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</si>
  <si>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</si>
  <si>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</si>
  <si>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</si>
  <si>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</si>
  <si>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</si>
  <si>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</si>
  <si>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</si>
  <si>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</si>
  <si>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</si>
  <si>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</si>
  <si>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</si>
  <si>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</si>
  <si>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</si>
  <si>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</si>
  <si>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</si>
  <si>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</si>
  <si>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</si>
  <si>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</si>
  <si>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</si>
  <si>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</si>
  <si>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</si>
  <si>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</si>
  <si>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</si>
  <si>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</si>
  <si>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al 31 de Enero 2020</t>
  </si>
  <si>
    <t>Balance General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</si>
</sst>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2" fontId="9" fillId="0" borderId="0" xfId="0" applyNumberFormat="1" applyFont="1"/>
    <xf numFmtId="2" fontId="18" fillId="0" borderId="0" xfId="0" applyNumberFormat="1" applyFont="1"/>
    <xf numFmtId="44" fontId="18" fillId="0" borderId="0" xfId="0" applyNumberFormat="1" applyFont="1"/>
    <xf numFmtId="0" fontId="8" fillId="4" borderId="6" xfId="7" applyFont="1" applyBorder="1" applyAlignment="1">
      <alignment vertical="top"/>
    </xf>
    <xf numFmtId="164" fontId="8" fillId="6" borderId="6" xfId="2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44" fontId="9" fillId="0" borderId="0" xfId="0" applyNumberFormat="1" applyFont="1"/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abSelected="1" zoomScaleNormal="100" workbookViewId="0">
      <selection activeCell="G57" sqref="G57"/>
    </sheetView>
  </sheetViews>
  <sheetFormatPr baseColWidth="10" defaultRowHeight="12.75" customHeight="1" x14ac:dyDescent="0.25"/>
  <cols>
    <col min="1" max="1" width="61.7109375" style="1" customWidth="1"/>
    <col min="2" max="2" width="30.7109375" style="55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4" t="s">
        <v>67</v>
      </c>
      <c r="B1" s="74"/>
      <c r="C1" s="74"/>
      <c r="D1" s="74"/>
      <c r="E1" s="74"/>
      <c r="F1" s="74"/>
    </row>
    <row r="2" spans="1:6" ht="18.75" customHeight="1" x14ac:dyDescent="0.25">
      <c r="A2" s="74" t="s">
        <v>68</v>
      </c>
      <c r="B2" s="74"/>
      <c r="C2" s="74"/>
      <c r="D2" s="74"/>
      <c r="E2" s="74"/>
      <c r="F2" s="74"/>
    </row>
    <row r="3" spans="1:6" ht="18.75" customHeight="1" x14ac:dyDescent="0.25">
      <c r="A3" s="74" t="s">
        <v>69</v>
      </c>
      <c r="B3" s="74"/>
      <c r="C3" s="74"/>
      <c r="D3" s="74"/>
      <c r="E3" s="74"/>
      <c r="F3" s="74"/>
    </row>
    <row r="4" spans="1:6" ht="18.75" customHeight="1" x14ac:dyDescent="0.25">
      <c r="A4" s="73" t="s">
        <v>81</v>
      </c>
      <c r="B4" s="73"/>
      <c r="C4" s="73"/>
      <c r="D4" s="73"/>
      <c r="E4" s="73"/>
      <c r="F4" s="73"/>
    </row>
    <row r="5" spans="1:6" ht="18.75" customHeight="1" x14ac:dyDescent="0.25">
      <c r="A5" s="73" t="s">
        <v>70</v>
      </c>
      <c r="B5" s="73"/>
      <c r="C5" s="73"/>
      <c r="D5" s="73"/>
      <c r="E5" s="73"/>
      <c r="F5" s="73"/>
    </row>
    <row r="6" spans="1:6" ht="12.75" customHeight="1" x14ac:dyDescent="0.25">
      <c r="A6" s="71"/>
      <c r="B6" s="71"/>
      <c r="C6" s="2"/>
      <c r="D6" s="2"/>
      <c r="E6" s="2"/>
      <c r="F6" s="2"/>
    </row>
    <row r="7" spans="1:6" ht="12.75" customHeight="1" x14ac:dyDescent="0.25">
      <c r="A7" s="3" t="s">
        <v>0</v>
      </c>
      <c r="B7" s="48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49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206.4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356.73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194.13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0.34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9.39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37.229999999999997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2.1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0">
        <f>SUM(B9:B17)</f>
        <v>809.84000000000015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1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71.27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16.75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1951.09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3.16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0">
        <f>SUM(B20:B24)</f>
        <v>2155.5199999999995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2" t="s">
        <v>18</v>
      </c>
      <c r="B27" s="17">
        <f>+B25+B18</f>
        <v>2965.3599999999997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1" t="s">
        <v>19</v>
      </c>
      <c r="B28" s="15"/>
      <c r="C28" s="15"/>
    </row>
    <row r="29" spans="1:6" ht="12.75" customHeight="1" x14ac:dyDescent="0.25">
      <c r="A29" s="61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139.80000000000001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107.36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0">
        <f>SUM(B30:B32)</f>
        <v>263.3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1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2" t="s">
        <v>24</v>
      </c>
      <c r="B37" s="50">
        <f>+B33+B35</f>
        <v>264.22194000000002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1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1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0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1" t="s">
        <v>29</v>
      </c>
      <c r="B44" s="51"/>
      <c r="C44" s="15"/>
      <c r="E44" s="21"/>
      <c r="F44" s="21"/>
    </row>
    <row r="45" spans="1:6" ht="12.75" customHeight="1" x14ac:dyDescent="0.25">
      <c r="A45" s="20" t="s">
        <v>30</v>
      </c>
      <c r="B45" s="52">
        <v>273.94</v>
      </c>
      <c r="C45" s="28"/>
      <c r="D45" s="5" t="e">
        <f>$C45/#REF!</f>
        <v>#REF!</v>
      </c>
    </row>
    <row r="46" spans="1:6" ht="12.75" customHeight="1" x14ac:dyDescent="0.25">
      <c r="A46" s="20"/>
      <c r="B46" s="50">
        <f>SUM(B45)</f>
        <v>273.94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3" t="s">
        <v>31</v>
      </c>
      <c r="B48" s="20">
        <v>-15.65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1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255.05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+'E.R. ACUMULADO'!B52</f>
        <v>27.799999999999986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0">
        <f>SUM(B51:B52)</f>
        <v>282.85000000000002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2" t="s">
        <v>35</v>
      </c>
      <c r="B55" s="50">
        <f>+B53+B46+B43+B48</f>
        <v>2701.14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3"/>
      <c r="B56" s="53"/>
      <c r="C56" s="15"/>
      <c r="E56" s="6"/>
      <c r="F56" s="6"/>
    </row>
    <row r="57" spans="1:7" ht="12.75" customHeight="1" thickBot="1" x14ac:dyDescent="0.3">
      <c r="A57" s="64" t="s">
        <v>36</v>
      </c>
      <c r="B57" s="17">
        <f>+B55+B37</f>
        <v>2965.3619399999998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  <c r="G57" s="77"/>
    </row>
    <row r="58" spans="1:7" ht="12.75" customHeight="1" thickTop="1" thickBot="1" x14ac:dyDescent="0.3">
      <c r="B58" s="54"/>
      <c r="C58" s="15"/>
    </row>
    <row r="59" spans="1:7" ht="12.75" customHeight="1" thickTop="1" x14ac:dyDescent="0.25">
      <c r="B59" s="60"/>
      <c r="C59" s="15"/>
    </row>
    <row r="60" spans="1:7" ht="12.75" customHeight="1" x14ac:dyDescent="0.25">
      <c r="A60" s="23"/>
      <c r="B60" s="49"/>
      <c r="E60" s="7"/>
      <c r="F60" s="7"/>
    </row>
    <row r="61" spans="1:7" ht="12.75" customHeight="1" x14ac:dyDescent="0.25">
      <c r="A61" s="70" t="s">
        <v>75</v>
      </c>
      <c r="B61" s="70"/>
      <c r="C61" s="23"/>
      <c r="D61" s="23"/>
      <c r="E61" s="71"/>
      <c r="F61" s="71"/>
    </row>
    <row r="62" spans="1:7" ht="12.75" customHeight="1" x14ac:dyDescent="0.25">
      <c r="A62" s="59" t="s">
        <v>77</v>
      </c>
      <c r="B62" s="59" t="s">
        <v>76</v>
      </c>
      <c r="D62" s="1"/>
      <c r="E62" s="72"/>
      <c r="F62" s="72"/>
    </row>
    <row r="63" spans="1:7" ht="12.75" customHeight="1" x14ac:dyDescent="0.25">
      <c r="A63" s="23"/>
      <c r="B63" s="49"/>
      <c r="E63" s="7"/>
      <c r="F63" s="7"/>
    </row>
    <row r="64" spans="1:7" ht="12.75" customHeight="1" x14ac:dyDescent="0.25">
      <c r="A64" s="23"/>
      <c r="B64" s="49"/>
      <c r="E64" s="7"/>
      <c r="F64" s="7"/>
    </row>
    <row r="65" spans="1:6" ht="12.75" customHeight="1" x14ac:dyDescent="0.25">
      <c r="A65" s="23"/>
      <c r="B65" s="49"/>
      <c r="E65" s="7"/>
      <c r="F65" s="7"/>
    </row>
    <row r="66" spans="1:6" ht="12.75" customHeight="1" x14ac:dyDescent="0.25">
      <c r="A66" s="2"/>
      <c r="B66" s="48"/>
      <c r="E66" s="6"/>
      <c r="F66" s="6"/>
    </row>
    <row r="67" spans="1:6" ht="12.75" customHeight="1" x14ac:dyDescent="0.25">
      <c r="A67" s="24"/>
      <c r="B67" s="56"/>
      <c r="E67" s="25"/>
      <c r="F67" s="25"/>
    </row>
    <row r="72" spans="1:6" ht="12.75" customHeight="1" x14ac:dyDescent="0.25">
      <c r="A72" s="2"/>
      <c r="B72" s="48"/>
      <c r="E72" s="6"/>
      <c r="F72" s="6"/>
    </row>
    <row r="73" spans="1:6" ht="12.75" customHeight="1" x14ac:dyDescent="0.25">
      <c r="A73" s="24"/>
      <c r="B73" s="56"/>
      <c r="E73" s="25"/>
      <c r="F73" s="25"/>
    </row>
  </sheetData>
  <mergeCells count="9">
    <mergeCell ref="A61:B61"/>
    <mergeCell ref="E61:F61"/>
    <mergeCell ref="E62:F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5"/>
  <sheetViews>
    <sheetView topLeftCell="A43" zoomScale="110" zoomScaleNormal="110" workbookViewId="0">
      <selection activeCell="B52" sqref="B52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5" ht="15.75" customHeight="1" x14ac:dyDescent="0.25">
      <c r="A1" s="75" t="s">
        <v>67</v>
      </c>
      <c r="B1" s="75"/>
    </row>
    <row r="2" spans="1:5" ht="15.75" customHeight="1" x14ac:dyDescent="0.25">
      <c r="A2" s="75" t="s">
        <v>68</v>
      </c>
      <c r="B2" s="75"/>
    </row>
    <row r="3" spans="1:5" ht="15.75" customHeight="1" x14ac:dyDescent="0.25">
      <c r="A3" s="75" t="s">
        <v>69</v>
      </c>
      <c r="B3" s="75"/>
    </row>
    <row r="4" spans="1:5" ht="15.75" customHeight="1" x14ac:dyDescent="0.25">
      <c r="A4" s="76" t="s">
        <v>80</v>
      </c>
      <c r="B4" s="76"/>
    </row>
    <row r="5" spans="1:5" ht="15.75" customHeight="1" x14ac:dyDescent="0.25">
      <c r="A5" s="76" t="s">
        <v>71</v>
      </c>
      <c r="B5" s="76"/>
    </row>
    <row r="6" spans="1:5" ht="25.5" customHeight="1" x14ac:dyDescent="0.25">
      <c r="A6" s="58"/>
      <c r="B6" s="58"/>
    </row>
    <row r="7" spans="1:5" ht="15.75" customHeight="1" x14ac:dyDescent="0.25">
      <c r="A7" s="30" t="s">
        <v>37</v>
      </c>
      <c r="B7" s="40"/>
    </row>
    <row r="8" spans="1:5" ht="15.75" customHeight="1" x14ac:dyDescent="0.25">
      <c r="A8" s="31" t="s">
        <v>38</v>
      </c>
      <c r="B8" s="27">
        <v>17.95</v>
      </c>
      <c r="E8" s="66"/>
    </row>
    <row r="9" spans="1:5" ht="15.75" customHeight="1" x14ac:dyDescent="0.25">
      <c r="A9" s="31" t="s">
        <v>39</v>
      </c>
      <c r="B9" s="27">
        <v>4.18</v>
      </c>
      <c r="E9" s="66"/>
    </row>
    <row r="10" spans="1:5" ht="15.75" customHeight="1" x14ac:dyDescent="0.25">
      <c r="A10" s="31" t="s">
        <v>40</v>
      </c>
      <c r="B10" s="27">
        <v>18.13</v>
      </c>
      <c r="E10" s="66"/>
    </row>
    <row r="11" spans="1:5" ht="15.75" customHeight="1" x14ac:dyDescent="0.25">
      <c r="A11" s="31" t="s">
        <v>41</v>
      </c>
      <c r="B11" s="27">
        <v>35</v>
      </c>
      <c r="E11" s="66"/>
    </row>
    <row r="12" spans="1:5" ht="15.75" customHeight="1" x14ac:dyDescent="0.25">
      <c r="A12" s="30"/>
      <c r="B12" s="41">
        <f>SUM(B8:B11)</f>
        <v>75.259999999999991</v>
      </c>
      <c r="E12" s="66"/>
    </row>
    <row r="13" spans="1:5" ht="15.75" customHeight="1" x14ac:dyDescent="0.25">
      <c r="A13" s="31"/>
      <c r="B13" s="42"/>
      <c r="E13" s="66"/>
    </row>
    <row r="14" spans="1:5" ht="15.75" customHeight="1" x14ac:dyDescent="0.25">
      <c r="A14" s="32" t="s">
        <v>42</v>
      </c>
      <c r="B14" s="39">
        <v>0</v>
      </c>
      <c r="E14" s="66"/>
    </row>
    <row r="15" spans="1:5" ht="15.75" customHeight="1" x14ac:dyDescent="0.25">
      <c r="A15" s="32" t="s">
        <v>43</v>
      </c>
      <c r="B15" s="39">
        <v>51.47</v>
      </c>
      <c r="E15" s="66"/>
    </row>
    <row r="16" spans="1:5" ht="15.75" customHeight="1" x14ac:dyDescent="0.25">
      <c r="A16" s="32"/>
      <c r="B16" s="43"/>
      <c r="E16" s="66"/>
    </row>
    <row r="17" spans="1:5" ht="15.75" customHeight="1" thickBot="1" x14ac:dyDescent="0.3">
      <c r="A17" s="33" t="s">
        <v>44</v>
      </c>
      <c r="B17" s="44">
        <f>+B12+B14+B15</f>
        <v>126.72999999999999</v>
      </c>
      <c r="E17" s="66"/>
    </row>
    <row r="18" spans="1:5" ht="15.75" customHeight="1" x14ac:dyDescent="0.25">
      <c r="A18" s="34"/>
      <c r="B18" s="42"/>
      <c r="E18" s="66"/>
    </row>
    <row r="19" spans="1:5" s="1" customFormat="1" ht="15.75" customHeight="1" x14ac:dyDescent="0.25">
      <c r="A19" s="35" t="s">
        <v>45</v>
      </c>
      <c r="B19" s="45">
        <v>0</v>
      </c>
      <c r="E19" s="65"/>
    </row>
    <row r="20" spans="1:5" ht="15.75" customHeight="1" x14ac:dyDescent="0.25">
      <c r="A20" s="35" t="s">
        <v>46</v>
      </c>
      <c r="B20" s="45">
        <v>0</v>
      </c>
      <c r="E20" s="66"/>
    </row>
    <row r="21" spans="1:5" ht="15.75" customHeight="1" x14ac:dyDescent="0.25">
      <c r="A21" s="30" t="s">
        <v>47</v>
      </c>
      <c r="B21" s="42"/>
      <c r="E21" s="66"/>
    </row>
    <row r="22" spans="1:5" ht="15.75" customHeight="1" x14ac:dyDescent="0.25">
      <c r="A22" s="32" t="s">
        <v>48</v>
      </c>
      <c r="B22" s="27">
        <v>77.739999999999995</v>
      </c>
      <c r="E22" s="66"/>
    </row>
    <row r="23" spans="1:5" ht="15.75" customHeight="1" x14ac:dyDescent="0.25">
      <c r="A23" s="32" t="s">
        <v>49</v>
      </c>
      <c r="B23" s="27">
        <v>1.06</v>
      </c>
      <c r="E23" s="66"/>
    </row>
    <row r="24" spans="1:5" ht="15.75" customHeight="1" x14ac:dyDescent="0.25">
      <c r="A24" s="32" t="s">
        <v>50</v>
      </c>
      <c r="B24" s="27">
        <v>13.26</v>
      </c>
      <c r="E24" s="66"/>
    </row>
    <row r="25" spans="1:5" ht="15.75" customHeight="1" x14ac:dyDescent="0.25">
      <c r="A25" s="32" t="s">
        <v>51</v>
      </c>
      <c r="B25" s="27">
        <v>0.42</v>
      </c>
      <c r="E25" s="66"/>
    </row>
    <row r="26" spans="1:5" ht="15.75" customHeight="1" x14ac:dyDescent="0.25">
      <c r="A26" s="32" t="s">
        <v>52</v>
      </c>
      <c r="B26" s="27">
        <v>1.39</v>
      </c>
      <c r="E26" s="66"/>
    </row>
    <row r="27" spans="1:5" ht="15.75" customHeight="1" x14ac:dyDescent="0.25">
      <c r="A27" s="32" t="s">
        <v>53</v>
      </c>
      <c r="B27" s="27">
        <v>7.33</v>
      </c>
      <c r="E27" s="66"/>
    </row>
    <row r="28" spans="1:5" ht="15.75" customHeight="1" x14ac:dyDescent="0.25">
      <c r="A28" s="32"/>
      <c r="B28" s="41">
        <f>SUM(B19:B27)</f>
        <v>101.2</v>
      </c>
      <c r="E28" s="66"/>
    </row>
    <row r="29" spans="1:5" ht="15.75" customHeight="1" x14ac:dyDescent="0.25">
      <c r="A29" s="32"/>
      <c r="B29" s="43"/>
      <c r="E29" s="66"/>
    </row>
    <row r="30" spans="1:5" ht="15.75" customHeight="1" x14ac:dyDescent="0.25">
      <c r="A30" s="32" t="s">
        <v>54</v>
      </c>
      <c r="B30" s="27">
        <v>4.09</v>
      </c>
      <c r="E30" s="66"/>
    </row>
    <row r="31" spans="1:5" ht="15.75" customHeight="1" x14ac:dyDescent="0.25">
      <c r="A31" s="32"/>
      <c r="B31" s="43"/>
      <c r="E31" s="66"/>
    </row>
    <row r="32" spans="1:5" ht="15.75" customHeight="1" thickBot="1" x14ac:dyDescent="0.3">
      <c r="A32" s="33" t="s">
        <v>55</v>
      </c>
      <c r="B32" s="44">
        <f>+B30+B28</f>
        <v>105.29</v>
      </c>
      <c r="E32" s="66"/>
    </row>
    <row r="33" spans="1:5" ht="15.75" customHeight="1" x14ac:dyDescent="0.25">
      <c r="A33" s="31"/>
      <c r="B33" s="42"/>
      <c r="E33" s="66"/>
    </row>
    <row r="34" spans="1:5" ht="15.75" customHeight="1" x14ac:dyDescent="0.25">
      <c r="A34" s="36" t="s">
        <v>56</v>
      </c>
      <c r="B34" s="46">
        <f>+B17-B32</f>
        <v>21.439999999999984</v>
      </c>
      <c r="E34" s="66"/>
    </row>
    <row r="35" spans="1:5" ht="15.75" customHeight="1" x14ac:dyDescent="0.25">
      <c r="A35" s="37"/>
      <c r="B35" s="42"/>
      <c r="E35" s="66"/>
    </row>
    <row r="36" spans="1:5" ht="15.75" customHeight="1" x14ac:dyDescent="0.25">
      <c r="A36" s="29" t="s">
        <v>57</v>
      </c>
      <c r="B36" s="42"/>
      <c r="E36" s="66"/>
    </row>
    <row r="37" spans="1:5" ht="15.75" customHeight="1" x14ac:dyDescent="0.25">
      <c r="A37" s="32" t="s">
        <v>58</v>
      </c>
      <c r="B37" s="27">
        <v>6.73</v>
      </c>
      <c r="E37" s="66"/>
    </row>
    <row r="38" spans="1:5" ht="15.75" customHeight="1" x14ac:dyDescent="0.25">
      <c r="A38" s="57" t="s">
        <v>74</v>
      </c>
      <c r="B38" s="27">
        <v>0.03</v>
      </c>
      <c r="E38" s="66"/>
    </row>
    <row r="39" spans="1:5" ht="15.75" customHeight="1" x14ac:dyDescent="0.25">
      <c r="A39" s="57"/>
      <c r="B39" s="42"/>
      <c r="E39" s="66"/>
    </row>
    <row r="40" spans="1:5" s="1" customFormat="1" ht="15.75" customHeight="1" x14ac:dyDescent="0.25">
      <c r="A40" s="38" t="s">
        <v>43</v>
      </c>
      <c r="B40" s="45"/>
      <c r="E40" s="65"/>
    </row>
    <row r="41" spans="1:5" s="1" customFormat="1" ht="15.75" customHeight="1" x14ac:dyDescent="0.25">
      <c r="A41" s="35" t="s">
        <v>59</v>
      </c>
      <c r="B41" s="27">
        <v>0</v>
      </c>
      <c r="E41" s="66"/>
    </row>
    <row r="42" spans="1:5" ht="15.75" customHeight="1" x14ac:dyDescent="0.25">
      <c r="A42" s="30" t="s">
        <v>60</v>
      </c>
      <c r="B42" s="41">
        <f>+B37+B38+B41</f>
        <v>6.7600000000000007</v>
      </c>
      <c r="E42" s="66"/>
    </row>
    <row r="43" spans="1:5" ht="15.75" customHeight="1" x14ac:dyDescent="0.25">
      <c r="A43" s="37"/>
      <c r="B43" s="42"/>
      <c r="E43" s="66"/>
    </row>
    <row r="44" spans="1:5" ht="15.75" customHeight="1" x14ac:dyDescent="0.25">
      <c r="A44" s="29" t="s">
        <v>61</v>
      </c>
      <c r="B44" s="42"/>
      <c r="E44" s="66"/>
    </row>
    <row r="45" spans="1:5" ht="15.75" customHeight="1" x14ac:dyDescent="0.25">
      <c r="A45" s="32" t="s">
        <v>62</v>
      </c>
      <c r="B45" s="27">
        <v>0</v>
      </c>
      <c r="E45" s="66"/>
    </row>
    <row r="46" spans="1:5" ht="15.75" customHeight="1" x14ac:dyDescent="0.25">
      <c r="A46" s="32" t="str">
        <f>+'[2]E.R. ACUMULADO'!B51</f>
        <v>GASTOS DE IMPUETOS IOF</v>
      </c>
      <c r="B46" s="27">
        <v>0</v>
      </c>
      <c r="E46" s="66"/>
    </row>
    <row r="47" spans="1:5" ht="15.75" customHeight="1" x14ac:dyDescent="0.25">
      <c r="A47" s="32" t="s">
        <v>63</v>
      </c>
      <c r="B47" s="27">
        <v>0.12</v>
      </c>
      <c r="E47" s="66"/>
    </row>
    <row r="48" spans="1:5" ht="15.75" customHeight="1" x14ac:dyDescent="0.25">
      <c r="A48" s="32" t="s">
        <v>64</v>
      </c>
      <c r="B48" s="27">
        <v>0.28000000000000003</v>
      </c>
      <c r="E48" s="66"/>
    </row>
    <row r="49" spans="1:5" ht="15.75" customHeight="1" x14ac:dyDescent="0.25">
      <c r="A49" s="32" t="s">
        <v>65</v>
      </c>
      <c r="B49" s="27">
        <v>0</v>
      </c>
      <c r="E49" s="66"/>
    </row>
    <row r="50" spans="1:5" ht="15.75" customHeight="1" x14ac:dyDescent="0.25">
      <c r="A50" s="37" t="s">
        <v>66</v>
      </c>
      <c r="B50" s="41">
        <f>SUM(B45:B49)</f>
        <v>0.4</v>
      </c>
      <c r="E50" s="66"/>
    </row>
    <row r="51" spans="1:5" ht="15.75" customHeight="1" x14ac:dyDescent="0.25">
      <c r="A51" s="31"/>
      <c r="B51" s="47"/>
      <c r="E51" s="66"/>
    </row>
    <row r="52" spans="1:5" ht="15.75" customHeight="1" thickBot="1" x14ac:dyDescent="0.3">
      <c r="A52" s="68" t="s">
        <v>72</v>
      </c>
      <c r="B52" s="69">
        <f>B34+B42-B50</f>
        <v>27.799999999999986</v>
      </c>
      <c r="E52" s="66"/>
    </row>
    <row r="53" spans="1:5" ht="15.75" customHeight="1" thickTop="1" x14ac:dyDescent="0.25"/>
    <row r="54" spans="1:5" ht="15.75" customHeight="1" x14ac:dyDescent="0.25">
      <c r="A54" s="70" t="s">
        <v>78</v>
      </c>
      <c r="B54" s="70"/>
    </row>
    <row r="55" spans="1:5" ht="15.75" customHeight="1" x14ac:dyDescent="0.25">
      <c r="A55" s="59" t="s">
        <v>77</v>
      </c>
      <c r="B55" s="59" t="s">
        <v>79</v>
      </c>
      <c r="C55" s="67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2019-04-22T16:45:06Z</cp:lastPrinted>
  <dcterms:created xsi:type="dcterms:W3CDTF">2017-04-20T21:35:40Z</dcterms:created>
  <dcterms:modified xsi:type="dcterms:W3CDTF">2020-03-02T15:12:43Z</dcterms:modified>
</cp:coreProperties>
</file>