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 activeTab="1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BALANCE!$A$1:$C$54</definedName>
    <definedName name="_xlnm.Print_Area" localSheetId="1">RESULTADOS!$A$1:$C$53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0" i="2" l="1"/>
  <c r="C19" i="2"/>
  <c r="C9" i="2"/>
  <c r="C45" i="1"/>
  <c r="C36" i="1"/>
  <c r="C31" i="1"/>
  <c r="C20" i="1"/>
  <c r="C15" i="1"/>
  <c r="C23" i="1" l="1"/>
  <c r="C37" i="1"/>
  <c r="C46" i="1" s="1"/>
  <c r="C28" i="2"/>
  <c r="C35" i="2" l="1"/>
  <c r="C39" i="2" l="1"/>
  <c r="C43" i="2" s="1"/>
  <c r="C46" i="2" s="1"/>
</calcChain>
</file>

<file path=xl/sharedStrings.xml><?xml version="1.0" encoding="utf-8"?>
<sst xmlns="http://schemas.openxmlformats.org/spreadsheetml/2006/main" count="75" uniqueCount="67">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</sst>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167" fontId="2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4">
    <cellStyle name="Comma [0]" xfId="33"/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19/12%20HOJA%20CONSOLIDACION%20DICIEMBRE%202019%20IFBAC/HOJA%20CONSOLIDACION%2031%20DICIEMBRE%202019-BALANCES%20GRUPO%20IFBAC.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Dic"/>
      <sheetName val="Pda.Eliminacion Est.Resulta Dic"/>
      <sheetName val="Partida Eliminacion-Patrimonio"/>
      <sheetName val="Anexo partida eliminac.Patrimon"/>
      <sheetName val="Cuadre Diciembre 2019"/>
      <sheetName val="HOJA CONSOLIDACION DICIEMBRE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/>
      <sheetData sheetId="1"/>
      <sheetData sheetId="2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H98"/>
  <sheetViews>
    <sheetView showOutlineSymbols="0" defaultGridColor="0" colorId="57" zoomScaleNormal="100" workbookViewId="0">
      <selection activeCell="C40" sqref="C40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7" width="5.7109375" style="2" customWidth="1"/>
    <col min="8" max="8" width="11.5703125" style="2" bestFit="1" customWidth="1"/>
    <col min="9" max="250" width="5.7109375" style="2"/>
    <col min="251" max="251" width="65.7109375" style="2" customWidth="1"/>
    <col min="252" max="252" width="3.7109375" style="2" customWidth="1"/>
    <col min="253" max="253" width="12.7109375" style="2" customWidth="1"/>
    <col min="254" max="254" width="3.7109375" style="2" customWidth="1"/>
    <col min="255" max="255" width="12.7109375" style="2" customWidth="1"/>
    <col min="256" max="256" width="13.7109375" style="2" customWidth="1"/>
    <col min="257" max="263" width="5.7109375" style="2" customWidth="1"/>
    <col min="264" max="264" width="11.5703125" style="2" bestFit="1" customWidth="1"/>
    <col min="265" max="506" width="5.7109375" style="2"/>
    <col min="507" max="507" width="65.7109375" style="2" customWidth="1"/>
    <col min="508" max="508" width="3.7109375" style="2" customWidth="1"/>
    <col min="509" max="509" width="12.7109375" style="2" customWidth="1"/>
    <col min="510" max="510" width="3.7109375" style="2" customWidth="1"/>
    <col min="511" max="511" width="12.7109375" style="2" customWidth="1"/>
    <col min="512" max="512" width="13.7109375" style="2" customWidth="1"/>
    <col min="513" max="519" width="5.7109375" style="2" customWidth="1"/>
    <col min="520" max="520" width="11.5703125" style="2" bestFit="1" customWidth="1"/>
    <col min="521" max="762" width="5.7109375" style="2"/>
    <col min="763" max="763" width="65.7109375" style="2" customWidth="1"/>
    <col min="764" max="764" width="3.7109375" style="2" customWidth="1"/>
    <col min="765" max="765" width="12.7109375" style="2" customWidth="1"/>
    <col min="766" max="766" width="3.7109375" style="2" customWidth="1"/>
    <col min="767" max="767" width="12.7109375" style="2" customWidth="1"/>
    <col min="768" max="768" width="13.7109375" style="2" customWidth="1"/>
    <col min="769" max="775" width="5.7109375" style="2" customWidth="1"/>
    <col min="776" max="776" width="11.5703125" style="2" bestFit="1" customWidth="1"/>
    <col min="777" max="1018" width="5.7109375" style="2"/>
    <col min="1019" max="1019" width="65.7109375" style="2" customWidth="1"/>
    <col min="1020" max="1020" width="3.7109375" style="2" customWidth="1"/>
    <col min="1021" max="1021" width="12.7109375" style="2" customWidth="1"/>
    <col min="1022" max="1022" width="3.7109375" style="2" customWidth="1"/>
    <col min="1023" max="1023" width="12.7109375" style="2" customWidth="1"/>
    <col min="1024" max="1024" width="13.7109375" style="2" customWidth="1"/>
    <col min="1025" max="1031" width="5.7109375" style="2" customWidth="1"/>
    <col min="1032" max="1032" width="11.5703125" style="2" bestFit="1" customWidth="1"/>
    <col min="1033" max="1274" width="5.7109375" style="2"/>
    <col min="1275" max="1275" width="65.7109375" style="2" customWidth="1"/>
    <col min="1276" max="1276" width="3.7109375" style="2" customWidth="1"/>
    <col min="1277" max="1277" width="12.7109375" style="2" customWidth="1"/>
    <col min="1278" max="1278" width="3.7109375" style="2" customWidth="1"/>
    <col min="1279" max="1279" width="12.7109375" style="2" customWidth="1"/>
    <col min="1280" max="1280" width="13.7109375" style="2" customWidth="1"/>
    <col min="1281" max="1287" width="5.7109375" style="2" customWidth="1"/>
    <col min="1288" max="1288" width="11.5703125" style="2" bestFit="1" customWidth="1"/>
    <col min="1289" max="1530" width="5.7109375" style="2"/>
    <col min="1531" max="1531" width="65.7109375" style="2" customWidth="1"/>
    <col min="1532" max="1532" width="3.7109375" style="2" customWidth="1"/>
    <col min="1533" max="1533" width="12.7109375" style="2" customWidth="1"/>
    <col min="1534" max="1534" width="3.7109375" style="2" customWidth="1"/>
    <col min="1535" max="1535" width="12.7109375" style="2" customWidth="1"/>
    <col min="1536" max="1536" width="13.7109375" style="2" customWidth="1"/>
    <col min="1537" max="1543" width="5.7109375" style="2" customWidth="1"/>
    <col min="1544" max="1544" width="11.5703125" style="2" bestFit="1" customWidth="1"/>
    <col min="1545" max="1786" width="5.7109375" style="2"/>
    <col min="1787" max="1787" width="65.7109375" style="2" customWidth="1"/>
    <col min="1788" max="1788" width="3.7109375" style="2" customWidth="1"/>
    <col min="1789" max="1789" width="12.7109375" style="2" customWidth="1"/>
    <col min="1790" max="1790" width="3.7109375" style="2" customWidth="1"/>
    <col min="1791" max="1791" width="12.7109375" style="2" customWidth="1"/>
    <col min="1792" max="1792" width="13.7109375" style="2" customWidth="1"/>
    <col min="1793" max="1799" width="5.7109375" style="2" customWidth="1"/>
    <col min="1800" max="1800" width="11.5703125" style="2" bestFit="1" customWidth="1"/>
    <col min="1801" max="2042" width="5.7109375" style="2"/>
    <col min="2043" max="2043" width="65.7109375" style="2" customWidth="1"/>
    <col min="2044" max="2044" width="3.7109375" style="2" customWidth="1"/>
    <col min="2045" max="2045" width="12.7109375" style="2" customWidth="1"/>
    <col min="2046" max="2046" width="3.7109375" style="2" customWidth="1"/>
    <col min="2047" max="2047" width="12.7109375" style="2" customWidth="1"/>
    <col min="2048" max="2048" width="13.7109375" style="2" customWidth="1"/>
    <col min="2049" max="2055" width="5.7109375" style="2" customWidth="1"/>
    <col min="2056" max="2056" width="11.5703125" style="2" bestFit="1" customWidth="1"/>
    <col min="2057" max="2298" width="5.7109375" style="2"/>
    <col min="2299" max="2299" width="65.7109375" style="2" customWidth="1"/>
    <col min="2300" max="2300" width="3.7109375" style="2" customWidth="1"/>
    <col min="2301" max="2301" width="12.7109375" style="2" customWidth="1"/>
    <col min="2302" max="2302" width="3.7109375" style="2" customWidth="1"/>
    <col min="2303" max="2303" width="12.7109375" style="2" customWidth="1"/>
    <col min="2304" max="2304" width="13.7109375" style="2" customWidth="1"/>
    <col min="2305" max="2311" width="5.7109375" style="2" customWidth="1"/>
    <col min="2312" max="2312" width="11.5703125" style="2" bestFit="1" customWidth="1"/>
    <col min="2313" max="2554" width="5.7109375" style="2"/>
    <col min="2555" max="2555" width="65.7109375" style="2" customWidth="1"/>
    <col min="2556" max="2556" width="3.7109375" style="2" customWidth="1"/>
    <col min="2557" max="2557" width="12.7109375" style="2" customWidth="1"/>
    <col min="2558" max="2558" width="3.7109375" style="2" customWidth="1"/>
    <col min="2559" max="2559" width="12.7109375" style="2" customWidth="1"/>
    <col min="2560" max="2560" width="13.7109375" style="2" customWidth="1"/>
    <col min="2561" max="2567" width="5.7109375" style="2" customWidth="1"/>
    <col min="2568" max="2568" width="11.5703125" style="2" bestFit="1" customWidth="1"/>
    <col min="2569" max="2810" width="5.7109375" style="2"/>
    <col min="2811" max="2811" width="65.7109375" style="2" customWidth="1"/>
    <col min="2812" max="2812" width="3.7109375" style="2" customWidth="1"/>
    <col min="2813" max="2813" width="12.7109375" style="2" customWidth="1"/>
    <col min="2814" max="2814" width="3.7109375" style="2" customWidth="1"/>
    <col min="2815" max="2815" width="12.7109375" style="2" customWidth="1"/>
    <col min="2816" max="2816" width="13.7109375" style="2" customWidth="1"/>
    <col min="2817" max="2823" width="5.7109375" style="2" customWidth="1"/>
    <col min="2824" max="2824" width="11.5703125" style="2" bestFit="1" customWidth="1"/>
    <col min="2825" max="3066" width="5.7109375" style="2"/>
    <col min="3067" max="3067" width="65.7109375" style="2" customWidth="1"/>
    <col min="3068" max="3068" width="3.7109375" style="2" customWidth="1"/>
    <col min="3069" max="3069" width="12.7109375" style="2" customWidth="1"/>
    <col min="3070" max="3070" width="3.7109375" style="2" customWidth="1"/>
    <col min="3071" max="3071" width="12.7109375" style="2" customWidth="1"/>
    <col min="3072" max="3072" width="13.7109375" style="2" customWidth="1"/>
    <col min="3073" max="3079" width="5.7109375" style="2" customWidth="1"/>
    <col min="3080" max="3080" width="11.5703125" style="2" bestFit="1" customWidth="1"/>
    <col min="3081" max="3322" width="5.7109375" style="2"/>
    <col min="3323" max="3323" width="65.7109375" style="2" customWidth="1"/>
    <col min="3324" max="3324" width="3.7109375" style="2" customWidth="1"/>
    <col min="3325" max="3325" width="12.7109375" style="2" customWidth="1"/>
    <col min="3326" max="3326" width="3.7109375" style="2" customWidth="1"/>
    <col min="3327" max="3327" width="12.7109375" style="2" customWidth="1"/>
    <col min="3328" max="3328" width="13.7109375" style="2" customWidth="1"/>
    <col min="3329" max="3335" width="5.7109375" style="2" customWidth="1"/>
    <col min="3336" max="3336" width="11.5703125" style="2" bestFit="1" customWidth="1"/>
    <col min="3337" max="3578" width="5.7109375" style="2"/>
    <col min="3579" max="3579" width="65.7109375" style="2" customWidth="1"/>
    <col min="3580" max="3580" width="3.7109375" style="2" customWidth="1"/>
    <col min="3581" max="3581" width="12.7109375" style="2" customWidth="1"/>
    <col min="3582" max="3582" width="3.7109375" style="2" customWidth="1"/>
    <col min="3583" max="3583" width="12.7109375" style="2" customWidth="1"/>
    <col min="3584" max="3584" width="13.7109375" style="2" customWidth="1"/>
    <col min="3585" max="3591" width="5.7109375" style="2" customWidth="1"/>
    <col min="3592" max="3592" width="11.5703125" style="2" bestFit="1" customWidth="1"/>
    <col min="3593" max="3834" width="5.7109375" style="2"/>
    <col min="3835" max="3835" width="65.7109375" style="2" customWidth="1"/>
    <col min="3836" max="3836" width="3.7109375" style="2" customWidth="1"/>
    <col min="3837" max="3837" width="12.7109375" style="2" customWidth="1"/>
    <col min="3838" max="3838" width="3.7109375" style="2" customWidth="1"/>
    <col min="3839" max="3839" width="12.7109375" style="2" customWidth="1"/>
    <col min="3840" max="3840" width="13.7109375" style="2" customWidth="1"/>
    <col min="3841" max="3847" width="5.7109375" style="2" customWidth="1"/>
    <col min="3848" max="3848" width="11.5703125" style="2" bestFit="1" customWidth="1"/>
    <col min="3849" max="4090" width="5.7109375" style="2"/>
    <col min="4091" max="4091" width="65.7109375" style="2" customWidth="1"/>
    <col min="4092" max="4092" width="3.7109375" style="2" customWidth="1"/>
    <col min="4093" max="4093" width="12.7109375" style="2" customWidth="1"/>
    <col min="4094" max="4094" width="3.7109375" style="2" customWidth="1"/>
    <col min="4095" max="4095" width="12.7109375" style="2" customWidth="1"/>
    <col min="4096" max="4096" width="13.7109375" style="2" customWidth="1"/>
    <col min="4097" max="4103" width="5.7109375" style="2" customWidth="1"/>
    <col min="4104" max="4104" width="11.5703125" style="2" bestFit="1" customWidth="1"/>
    <col min="4105" max="4346" width="5.7109375" style="2"/>
    <col min="4347" max="4347" width="65.7109375" style="2" customWidth="1"/>
    <col min="4348" max="4348" width="3.7109375" style="2" customWidth="1"/>
    <col min="4349" max="4349" width="12.7109375" style="2" customWidth="1"/>
    <col min="4350" max="4350" width="3.7109375" style="2" customWidth="1"/>
    <col min="4351" max="4351" width="12.7109375" style="2" customWidth="1"/>
    <col min="4352" max="4352" width="13.7109375" style="2" customWidth="1"/>
    <col min="4353" max="4359" width="5.7109375" style="2" customWidth="1"/>
    <col min="4360" max="4360" width="11.5703125" style="2" bestFit="1" customWidth="1"/>
    <col min="4361" max="4602" width="5.7109375" style="2"/>
    <col min="4603" max="4603" width="65.7109375" style="2" customWidth="1"/>
    <col min="4604" max="4604" width="3.7109375" style="2" customWidth="1"/>
    <col min="4605" max="4605" width="12.7109375" style="2" customWidth="1"/>
    <col min="4606" max="4606" width="3.7109375" style="2" customWidth="1"/>
    <col min="4607" max="4607" width="12.7109375" style="2" customWidth="1"/>
    <col min="4608" max="4608" width="13.7109375" style="2" customWidth="1"/>
    <col min="4609" max="4615" width="5.7109375" style="2" customWidth="1"/>
    <col min="4616" max="4616" width="11.5703125" style="2" bestFit="1" customWidth="1"/>
    <col min="4617" max="4858" width="5.7109375" style="2"/>
    <col min="4859" max="4859" width="65.7109375" style="2" customWidth="1"/>
    <col min="4860" max="4860" width="3.7109375" style="2" customWidth="1"/>
    <col min="4861" max="4861" width="12.7109375" style="2" customWidth="1"/>
    <col min="4862" max="4862" width="3.7109375" style="2" customWidth="1"/>
    <col min="4863" max="4863" width="12.7109375" style="2" customWidth="1"/>
    <col min="4864" max="4864" width="13.7109375" style="2" customWidth="1"/>
    <col min="4865" max="4871" width="5.7109375" style="2" customWidth="1"/>
    <col min="4872" max="4872" width="11.5703125" style="2" bestFit="1" customWidth="1"/>
    <col min="4873" max="5114" width="5.7109375" style="2"/>
    <col min="5115" max="5115" width="65.7109375" style="2" customWidth="1"/>
    <col min="5116" max="5116" width="3.7109375" style="2" customWidth="1"/>
    <col min="5117" max="5117" width="12.7109375" style="2" customWidth="1"/>
    <col min="5118" max="5118" width="3.7109375" style="2" customWidth="1"/>
    <col min="5119" max="5119" width="12.7109375" style="2" customWidth="1"/>
    <col min="5120" max="5120" width="13.7109375" style="2" customWidth="1"/>
    <col min="5121" max="5127" width="5.7109375" style="2" customWidth="1"/>
    <col min="5128" max="5128" width="11.5703125" style="2" bestFit="1" customWidth="1"/>
    <col min="5129" max="5370" width="5.7109375" style="2"/>
    <col min="5371" max="5371" width="65.7109375" style="2" customWidth="1"/>
    <col min="5372" max="5372" width="3.7109375" style="2" customWidth="1"/>
    <col min="5373" max="5373" width="12.7109375" style="2" customWidth="1"/>
    <col min="5374" max="5374" width="3.7109375" style="2" customWidth="1"/>
    <col min="5375" max="5375" width="12.7109375" style="2" customWidth="1"/>
    <col min="5376" max="5376" width="13.7109375" style="2" customWidth="1"/>
    <col min="5377" max="5383" width="5.7109375" style="2" customWidth="1"/>
    <col min="5384" max="5384" width="11.5703125" style="2" bestFit="1" customWidth="1"/>
    <col min="5385" max="5626" width="5.7109375" style="2"/>
    <col min="5627" max="5627" width="65.7109375" style="2" customWidth="1"/>
    <col min="5628" max="5628" width="3.7109375" style="2" customWidth="1"/>
    <col min="5629" max="5629" width="12.7109375" style="2" customWidth="1"/>
    <col min="5630" max="5630" width="3.7109375" style="2" customWidth="1"/>
    <col min="5631" max="5631" width="12.7109375" style="2" customWidth="1"/>
    <col min="5632" max="5632" width="13.7109375" style="2" customWidth="1"/>
    <col min="5633" max="5639" width="5.7109375" style="2" customWidth="1"/>
    <col min="5640" max="5640" width="11.5703125" style="2" bestFit="1" customWidth="1"/>
    <col min="5641" max="5882" width="5.7109375" style="2"/>
    <col min="5883" max="5883" width="65.7109375" style="2" customWidth="1"/>
    <col min="5884" max="5884" width="3.7109375" style="2" customWidth="1"/>
    <col min="5885" max="5885" width="12.7109375" style="2" customWidth="1"/>
    <col min="5886" max="5886" width="3.7109375" style="2" customWidth="1"/>
    <col min="5887" max="5887" width="12.7109375" style="2" customWidth="1"/>
    <col min="5888" max="5888" width="13.7109375" style="2" customWidth="1"/>
    <col min="5889" max="5895" width="5.7109375" style="2" customWidth="1"/>
    <col min="5896" max="5896" width="11.5703125" style="2" bestFit="1" customWidth="1"/>
    <col min="5897" max="6138" width="5.7109375" style="2"/>
    <col min="6139" max="6139" width="65.7109375" style="2" customWidth="1"/>
    <col min="6140" max="6140" width="3.7109375" style="2" customWidth="1"/>
    <col min="6141" max="6141" width="12.7109375" style="2" customWidth="1"/>
    <col min="6142" max="6142" width="3.7109375" style="2" customWidth="1"/>
    <col min="6143" max="6143" width="12.7109375" style="2" customWidth="1"/>
    <col min="6144" max="6144" width="13.7109375" style="2" customWidth="1"/>
    <col min="6145" max="6151" width="5.7109375" style="2" customWidth="1"/>
    <col min="6152" max="6152" width="11.5703125" style="2" bestFit="1" customWidth="1"/>
    <col min="6153" max="6394" width="5.7109375" style="2"/>
    <col min="6395" max="6395" width="65.7109375" style="2" customWidth="1"/>
    <col min="6396" max="6396" width="3.7109375" style="2" customWidth="1"/>
    <col min="6397" max="6397" width="12.7109375" style="2" customWidth="1"/>
    <col min="6398" max="6398" width="3.7109375" style="2" customWidth="1"/>
    <col min="6399" max="6399" width="12.7109375" style="2" customWidth="1"/>
    <col min="6400" max="6400" width="13.7109375" style="2" customWidth="1"/>
    <col min="6401" max="6407" width="5.7109375" style="2" customWidth="1"/>
    <col min="6408" max="6408" width="11.5703125" style="2" bestFit="1" customWidth="1"/>
    <col min="6409" max="6650" width="5.7109375" style="2"/>
    <col min="6651" max="6651" width="65.7109375" style="2" customWidth="1"/>
    <col min="6652" max="6652" width="3.7109375" style="2" customWidth="1"/>
    <col min="6653" max="6653" width="12.7109375" style="2" customWidth="1"/>
    <col min="6654" max="6654" width="3.7109375" style="2" customWidth="1"/>
    <col min="6655" max="6655" width="12.7109375" style="2" customWidth="1"/>
    <col min="6656" max="6656" width="13.7109375" style="2" customWidth="1"/>
    <col min="6657" max="6663" width="5.7109375" style="2" customWidth="1"/>
    <col min="6664" max="6664" width="11.5703125" style="2" bestFit="1" customWidth="1"/>
    <col min="6665" max="6906" width="5.7109375" style="2"/>
    <col min="6907" max="6907" width="65.7109375" style="2" customWidth="1"/>
    <col min="6908" max="6908" width="3.7109375" style="2" customWidth="1"/>
    <col min="6909" max="6909" width="12.7109375" style="2" customWidth="1"/>
    <col min="6910" max="6910" width="3.7109375" style="2" customWidth="1"/>
    <col min="6911" max="6911" width="12.7109375" style="2" customWidth="1"/>
    <col min="6912" max="6912" width="13.7109375" style="2" customWidth="1"/>
    <col min="6913" max="6919" width="5.7109375" style="2" customWidth="1"/>
    <col min="6920" max="6920" width="11.5703125" style="2" bestFit="1" customWidth="1"/>
    <col min="6921" max="7162" width="5.7109375" style="2"/>
    <col min="7163" max="7163" width="65.7109375" style="2" customWidth="1"/>
    <col min="7164" max="7164" width="3.7109375" style="2" customWidth="1"/>
    <col min="7165" max="7165" width="12.7109375" style="2" customWidth="1"/>
    <col min="7166" max="7166" width="3.7109375" style="2" customWidth="1"/>
    <col min="7167" max="7167" width="12.7109375" style="2" customWidth="1"/>
    <col min="7168" max="7168" width="13.7109375" style="2" customWidth="1"/>
    <col min="7169" max="7175" width="5.7109375" style="2" customWidth="1"/>
    <col min="7176" max="7176" width="11.5703125" style="2" bestFit="1" customWidth="1"/>
    <col min="7177" max="7418" width="5.7109375" style="2"/>
    <col min="7419" max="7419" width="65.7109375" style="2" customWidth="1"/>
    <col min="7420" max="7420" width="3.7109375" style="2" customWidth="1"/>
    <col min="7421" max="7421" width="12.7109375" style="2" customWidth="1"/>
    <col min="7422" max="7422" width="3.7109375" style="2" customWidth="1"/>
    <col min="7423" max="7423" width="12.7109375" style="2" customWidth="1"/>
    <col min="7424" max="7424" width="13.7109375" style="2" customWidth="1"/>
    <col min="7425" max="7431" width="5.7109375" style="2" customWidth="1"/>
    <col min="7432" max="7432" width="11.5703125" style="2" bestFit="1" customWidth="1"/>
    <col min="7433" max="7674" width="5.7109375" style="2"/>
    <col min="7675" max="7675" width="65.7109375" style="2" customWidth="1"/>
    <col min="7676" max="7676" width="3.7109375" style="2" customWidth="1"/>
    <col min="7677" max="7677" width="12.7109375" style="2" customWidth="1"/>
    <col min="7678" max="7678" width="3.7109375" style="2" customWidth="1"/>
    <col min="7679" max="7679" width="12.7109375" style="2" customWidth="1"/>
    <col min="7680" max="7680" width="13.7109375" style="2" customWidth="1"/>
    <col min="7681" max="7687" width="5.7109375" style="2" customWidth="1"/>
    <col min="7688" max="7688" width="11.5703125" style="2" bestFit="1" customWidth="1"/>
    <col min="7689" max="7930" width="5.7109375" style="2"/>
    <col min="7931" max="7931" width="65.7109375" style="2" customWidth="1"/>
    <col min="7932" max="7932" width="3.7109375" style="2" customWidth="1"/>
    <col min="7933" max="7933" width="12.7109375" style="2" customWidth="1"/>
    <col min="7934" max="7934" width="3.7109375" style="2" customWidth="1"/>
    <col min="7935" max="7935" width="12.7109375" style="2" customWidth="1"/>
    <col min="7936" max="7936" width="13.7109375" style="2" customWidth="1"/>
    <col min="7937" max="7943" width="5.7109375" style="2" customWidth="1"/>
    <col min="7944" max="7944" width="11.5703125" style="2" bestFit="1" customWidth="1"/>
    <col min="7945" max="8186" width="5.7109375" style="2"/>
    <col min="8187" max="8187" width="65.7109375" style="2" customWidth="1"/>
    <col min="8188" max="8188" width="3.7109375" style="2" customWidth="1"/>
    <col min="8189" max="8189" width="12.7109375" style="2" customWidth="1"/>
    <col min="8190" max="8190" width="3.7109375" style="2" customWidth="1"/>
    <col min="8191" max="8191" width="12.7109375" style="2" customWidth="1"/>
    <col min="8192" max="8192" width="13.7109375" style="2" customWidth="1"/>
    <col min="8193" max="8199" width="5.7109375" style="2" customWidth="1"/>
    <col min="8200" max="8200" width="11.5703125" style="2" bestFit="1" customWidth="1"/>
    <col min="8201" max="8442" width="5.7109375" style="2"/>
    <col min="8443" max="8443" width="65.7109375" style="2" customWidth="1"/>
    <col min="8444" max="8444" width="3.7109375" style="2" customWidth="1"/>
    <col min="8445" max="8445" width="12.7109375" style="2" customWidth="1"/>
    <col min="8446" max="8446" width="3.7109375" style="2" customWidth="1"/>
    <col min="8447" max="8447" width="12.7109375" style="2" customWidth="1"/>
    <col min="8448" max="8448" width="13.7109375" style="2" customWidth="1"/>
    <col min="8449" max="8455" width="5.7109375" style="2" customWidth="1"/>
    <col min="8456" max="8456" width="11.5703125" style="2" bestFit="1" customWidth="1"/>
    <col min="8457" max="8698" width="5.7109375" style="2"/>
    <col min="8699" max="8699" width="65.7109375" style="2" customWidth="1"/>
    <col min="8700" max="8700" width="3.7109375" style="2" customWidth="1"/>
    <col min="8701" max="8701" width="12.7109375" style="2" customWidth="1"/>
    <col min="8702" max="8702" width="3.7109375" style="2" customWidth="1"/>
    <col min="8703" max="8703" width="12.7109375" style="2" customWidth="1"/>
    <col min="8704" max="8704" width="13.7109375" style="2" customWidth="1"/>
    <col min="8705" max="8711" width="5.7109375" style="2" customWidth="1"/>
    <col min="8712" max="8712" width="11.5703125" style="2" bestFit="1" customWidth="1"/>
    <col min="8713" max="8954" width="5.7109375" style="2"/>
    <col min="8955" max="8955" width="65.7109375" style="2" customWidth="1"/>
    <col min="8956" max="8956" width="3.7109375" style="2" customWidth="1"/>
    <col min="8957" max="8957" width="12.7109375" style="2" customWidth="1"/>
    <col min="8958" max="8958" width="3.7109375" style="2" customWidth="1"/>
    <col min="8959" max="8959" width="12.7109375" style="2" customWidth="1"/>
    <col min="8960" max="8960" width="13.7109375" style="2" customWidth="1"/>
    <col min="8961" max="8967" width="5.7109375" style="2" customWidth="1"/>
    <col min="8968" max="8968" width="11.5703125" style="2" bestFit="1" customWidth="1"/>
    <col min="8969" max="9210" width="5.7109375" style="2"/>
    <col min="9211" max="9211" width="65.7109375" style="2" customWidth="1"/>
    <col min="9212" max="9212" width="3.7109375" style="2" customWidth="1"/>
    <col min="9213" max="9213" width="12.7109375" style="2" customWidth="1"/>
    <col min="9214" max="9214" width="3.7109375" style="2" customWidth="1"/>
    <col min="9215" max="9215" width="12.7109375" style="2" customWidth="1"/>
    <col min="9216" max="9216" width="13.7109375" style="2" customWidth="1"/>
    <col min="9217" max="9223" width="5.7109375" style="2" customWidth="1"/>
    <col min="9224" max="9224" width="11.5703125" style="2" bestFit="1" customWidth="1"/>
    <col min="9225" max="9466" width="5.7109375" style="2"/>
    <col min="9467" max="9467" width="65.7109375" style="2" customWidth="1"/>
    <col min="9468" max="9468" width="3.7109375" style="2" customWidth="1"/>
    <col min="9469" max="9469" width="12.7109375" style="2" customWidth="1"/>
    <col min="9470" max="9470" width="3.7109375" style="2" customWidth="1"/>
    <col min="9471" max="9471" width="12.7109375" style="2" customWidth="1"/>
    <col min="9472" max="9472" width="13.7109375" style="2" customWidth="1"/>
    <col min="9473" max="9479" width="5.7109375" style="2" customWidth="1"/>
    <col min="9480" max="9480" width="11.5703125" style="2" bestFit="1" customWidth="1"/>
    <col min="9481" max="9722" width="5.7109375" style="2"/>
    <col min="9723" max="9723" width="65.7109375" style="2" customWidth="1"/>
    <col min="9724" max="9724" width="3.7109375" style="2" customWidth="1"/>
    <col min="9725" max="9725" width="12.7109375" style="2" customWidth="1"/>
    <col min="9726" max="9726" width="3.7109375" style="2" customWidth="1"/>
    <col min="9727" max="9727" width="12.7109375" style="2" customWidth="1"/>
    <col min="9728" max="9728" width="13.7109375" style="2" customWidth="1"/>
    <col min="9729" max="9735" width="5.7109375" style="2" customWidth="1"/>
    <col min="9736" max="9736" width="11.5703125" style="2" bestFit="1" customWidth="1"/>
    <col min="9737" max="9978" width="5.7109375" style="2"/>
    <col min="9979" max="9979" width="65.7109375" style="2" customWidth="1"/>
    <col min="9980" max="9980" width="3.7109375" style="2" customWidth="1"/>
    <col min="9981" max="9981" width="12.7109375" style="2" customWidth="1"/>
    <col min="9982" max="9982" width="3.7109375" style="2" customWidth="1"/>
    <col min="9983" max="9983" width="12.7109375" style="2" customWidth="1"/>
    <col min="9984" max="9984" width="13.7109375" style="2" customWidth="1"/>
    <col min="9985" max="9991" width="5.7109375" style="2" customWidth="1"/>
    <col min="9992" max="9992" width="11.5703125" style="2" bestFit="1" customWidth="1"/>
    <col min="9993" max="10234" width="5.7109375" style="2"/>
    <col min="10235" max="10235" width="65.7109375" style="2" customWidth="1"/>
    <col min="10236" max="10236" width="3.7109375" style="2" customWidth="1"/>
    <col min="10237" max="10237" width="12.7109375" style="2" customWidth="1"/>
    <col min="10238" max="10238" width="3.7109375" style="2" customWidth="1"/>
    <col min="10239" max="10239" width="12.7109375" style="2" customWidth="1"/>
    <col min="10240" max="10240" width="13.7109375" style="2" customWidth="1"/>
    <col min="10241" max="10247" width="5.7109375" style="2" customWidth="1"/>
    <col min="10248" max="10248" width="11.5703125" style="2" bestFit="1" customWidth="1"/>
    <col min="10249" max="10490" width="5.7109375" style="2"/>
    <col min="10491" max="10491" width="65.7109375" style="2" customWidth="1"/>
    <col min="10492" max="10492" width="3.7109375" style="2" customWidth="1"/>
    <col min="10493" max="10493" width="12.7109375" style="2" customWidth="1"/>
    <col min="10494" max="10494" width="3.7109375" style="2" customWidth="1"/>
    <col min="10495" max="10495" width="12.7109375" style="2" customWidth="1"/>
    <col min="10496" max="10496" width="13.7109375" style="2" customWidth="1"/>
    <col min="10497" max="10503" width="5.7109375" style="2" customWidth="1"/>
    <col min="10504" max="10504" width="11.5703125" style="2" bestFit="1" customWidth="1"/>
    <col min="10505" max="10746" width="5.7109375" style="2"/>
    <col min="10747" max="10747" width="65.7109375" style="2" customWidth="1"/>
    <col min="10748" max="10748" width="3.7109375" style="2" customWidth="1"/>
    <col min="10749" max="10749" width="12.7109375" style="2" customWidth="1"/>
    <col min="10750" max="10750" width="3.7109375" style="2" customWidth="1"/>
    <col min="10751" max="10751" width="12.7109375" style="2" customWidth="1"/>
    <col min="10752" max="10752" width="13.7109375" style="2" customWidth="1"/>
    <col min="10753" max="10759" width="5.7109375" style="2" customWidth="1"/>
    <col min="10760" max="10760" width="11.5703125" style="2" bestFit="1" customWidth="1"/>
    <col min="10761" max="11002" width="5.7109375" style="2"/>
    <col min="11003" max="11003" width="65.7109375" style="2" customWidth="1"/>
    <col min="11004" max="11004" width="3.7109375" style="2" customWidth="1"/>
    <col min="11005" max="11005" width="12.7109375" style="2" customWidth="1"/>
    <col min="11006" max="11006" width="3.7109375" style="2" customWidth="1"/>
    <col min="11007" max="11007" width="12.7109375" style="2" customWidth="1"/>
    <col min="11008" max="11008" width="13.7109375" style="2" customWidth="1"/>
    <col min="11009" max="11015" width="5.7109375" style="2" customWidth="1"/>
    <col min="11016" max="11016" width="11.5703125" style="2" bestFit="1" customWidth="1"/>
    <col min="11017" max="11258" width="5.7109375" style="2"/>
    <col min="11259" max="11259" width="65.7109375" style="2" customWidth="1"/>
    <col min="11260" max="11260" width="3.7109375" style="2" customWidth="1"/>
    <col min="11261" max="11261" width="12.7109375" style="2" customWidth="1"/>
    <col min="11262" max="11262" width="3.7109375" style="2" customWidth="1"/>
    <col min="11263" max="11263" width="12.7109375" style="2" customWidth="1"/>
    <col min="11264" max="11264" width="13.7109375" style="2" customWidth="1"/>
    <col min="11265" max="11271" width="5.7109375" style="2" customWidth="1"/>
    <col min="11272" max="11272" width="11.5703125" style="2" bestFit="1" customWidth="1"/>
    <col min="11273" max="11514" width="5.7109375" style="2"/>
    <col min="11515" max="11515" width="65.7109375" style="2" customWidth="1"/>
    <col min="11516" max="11516" width="3.7109375" style="2" customWidth="1"/>
    <col min="11517" max="11517" width="12.7109375" style="2" customWidth="1"/>
    <col min="11518" max="11518" width="3.7109375" style="2" customWidth="1"/>
    <col min="11519" max="11519" width="12.7109375" style="2" customWidth="1"/>
    <col min="11520" max="11520" width="13.7109375" style="2" customWidth="1"/>
    <col min="11521" max="11527" width="5.7109375" style="2" customWidth="1"/>
    <col min="11528" max="11528" width="11.5703125" style="2" bestFit="1" customWidth="1"/>
    <col min="11529" max="11770" width="5.7109375" style="2"/>
    <col min="11771" max="11771" width="65.7109375" style="2" customWidth="1"/>
    <col min="11772" max="11772" width="3.7109375" style="2" customWidth="1"/>
    <col min="11773" max="11773" width="12.7109375" style="2" customWidth="1"/>
    <col min="11774" max="11774" width="3.7109375" style="2" customWidth="1"/>
    <col min="11775" max="11775" width="12.7109375" style="2" customWidth="1"/>
    <col min="11776" max="11776" width="13.7109375" style="2" customWidth="1"/>
    <col min="11777" max="11783" width="5.7109375" style="2" customWidth="1"/>
    <col min="11784" max="11784" width="11.5703125" style="2" bestFit="1" customWidth="1"/>
    <col min="11785" max="12026" width="5.7109375" style="2"/>
    <col min="12027" max="12027" width="65.7109375" style="2" customWidth="1"/>
    <col min="12028" max="12028" width="3.7109375" style="2" customWidth="1"/>
    <col min="12029" max="12029" width="12.7109375" style="2" customWidth="1"/>
    <col min="12030" max="12030" width="3.7109375" style="2" customWidth="1"/>
    <col min="12031" max="12031" width="12.7109375" style="2" customWidth="1"/>
    <col min="12032" max="12032" width="13.7109375" style="2" customWidth="1"/>
    <col min="12033" max="12039" width="5.7109375" style="2" customWidth="1"/>
    <col min="12040" max="12040" width="11.5703125" style="2" bestFit="1" customWidth="1"/>
    <col min="12041" max="12282" width="5.7109375" style="2"/>
    <col min="12283" max="12283" width="65.7109375" style="2" customWidth="1"/>
    <col min="12284" max="12284" width="3.7109375" style="2" customWidth="1"/>
    <col min="12285" max="12285" width="12.7109375" style="2" customWidth="1"/>
    <col min="12286" max="12286" width="3.7109375" style="2" customWidth="1"/>
    <col min="12287" max="12287" width="12.7109375" style="2" customWidth="1"/>
    <col min="12288" max="12288" width="13.7109375" style="2" customWidth="1"/>
    <col min="12289" max="12295" width="5.7109375" style="2" customWidth="1"/>
    <col min="12296" max="12296" width="11.5703125" style="2" bestFit="1" customWidth="1"/>
    <col min="12297" max="12538" width="5.7109375" style="2"/>
    <col min="12539" max="12539" width="65.7109375" style="2" customWidth="1"/>
    <col min="12540" max="12540" width="3.7109375" style="2" customWidth="1"/>
    <col min="12541" max="12541" width="12.7109375" style="2" customWidth="1"/>
    <col min="12542" max="12542" width="3.7109375" style="2" customWidth="1"/>
    <col min="12543" max="12543" width="12.7109375" style="2" customWidth="1"/>
    <col min="12544" max="12544" width="13.7109375" style="2" customWidth="1"/>
    <col min="12545" max="12551" width="5.7109375" style="2" customWidth="1"/>
    <col min="12552" max="12552" width="11.5703125" style="2" bestFit="1" customWidth="1"/>
    <col min="12553" max="12794" width="5.7109375" style="2"/>
    <col min="12795" max="12795" width="65.7109375" style="2" customWidth="1"/>
    <col min="12796" max="12796" width="3.7109375" style="2" customWidth="1"/>
    <col min="12797" max="12797" width="12.7109375" style="2" customWidth="1"/>
    <col min="12798" max="12798" width="3.7109375" style="2" customWidth="1"/>
    <col min="12799" max="12799" width="12.7109375" style="2" customWidth="1"/>
    <col min="12800" max="12800" width="13.7109375" style="2" customWidth="1"/>
    <col min="12801" max="12807" width="5.7109375" style="2" customWidth="1"/>
    <col min="12808" max="12808" width="11.5703125" style="2" bestFit="1" customWidth="1"/>
    <col min="12809" max="13050" width="5.7109375" style="2"/>
    <col min="13051" max="13051" width="65.7109375" style="2" customWidth="1"/>
    <col min="13052" max="13052" width="3.7109375" style="2" customWidth="1"/>
    <col min="13053" max="13053" width="12.7109375" style="2" customWidth="1"/>
    <col min="13054" max="13054" width="3.7109375" style="2" customWidth="1"/>
    <col min="13055" max="13055" width="12.7109375" style="2" customWidth="1"/>
    <col min="13056" max="13056" width="13.7109375" style="2" customWidth="1"/>
    <col min="13057" max="13063" width="5.7109375" style="2" customWidth="1"/>
    <col min="13064" max="13064" width="11.5703125" style="2" bestFit="1" customWidth="1"/>
    <col min="13065" max="13306" width="5.7109375" style="2"/>
    <col min="13307" max="13307" width="65.7109375" style="2" customWidth="1"/>
    <col min="13308" max="13308" width="3.7109375" style="2" customWidth="1"/>
    <col min="13309" max="13309" width="12.7109375" style="2" customWidth="1"/>
    <col min="13310" max="13310" width="3.7109375" style="2" customWidth="1"/>
    <col min="13311" max="13311" width="12.7109375" style="2" customWidth="1"/>
    <col min="13312" max="13312" width="13.7109375" style="2" customWidth="1"/>
    <col min="13313" max="13319" width="5.7109375" style="2" customWidth="1"/>
    <col min="13320" max="13320" width="11.5703125" style="2" bestFit="1" customWidth="1"/>
    <col min="13321" max="13562" width="5.7109375" style="2"/>
    <col min="13563" max="13563" width="65.7109375" style="2" customWidth="1"/>
    <col min="13564" max="13564" width="3.7109375" style="2" customWidth="1"/>
    <col min="13565" max="13565" width="12.7109375" style="2" customWidth="1"/>
    <col min="13566" max="13566" width="3.7109375" style="2" customWidth="1"/>
    <col min="13567" max="13567" width="12.7109375" style="2" customWidth="1"/>
    <col min="13568" max="13568" width="13.7109375" style="2" customWidth="1"/>
    <col min="13569" max="13575" width="5.7109375" style="2" customWidth="1"/>
    <col min="13576" max="13576" width="11.5703125" style="2" bestFit="1" customWidth="1"/>
    <col min="13577" max="13818" width="5.7109375" style="2"/>
    <col min="13819" max="13819" width="65.7109375" style="2" customWidth="1"/>
    <col min="13820" max="13820" width="3.7109375" style="2" customWidth="1"/>
    <col min="13821" max="13821" width="12.7109375" style="2" customWidth="1"/>
    <col min="13822" max="13822" width="3.7109375" style="2" customWidth="1"/>
    <col min="13823" max="13823" width="12.7109375" style="2" customWidth="1"/>
    <col min="13824" max="13824" width="13.7109375" style="2" customWidth="1"/>
    <col min="13825" max="13831" width="5.7109375" style="2" customWidth="1"/>
    <col min="13832" max="13832" width="11.5703125" style="2" bestFit="1" customWidth="1"/>
    <col min="13833" max="14074" width="5.7109375" style="2"/>
    <col min="14075" max="14075" width="65.7109375" style="2" customWidth="1"/>
    <col min="14076" max="14076" width="3.7109375" style="2" customWidth="1"/>
    <col min="14077" max="14077" width="12.7109375" style="2" customWidth="1"/>
    <col min="14078" max="14078" width="3.7109375" style="2" customWidth="1"/>
    <col min="14079" max="14079" width="12.7109375" style="2" customWidth="1"/>
    <col min="14080" max="14080" width="13.7109375" style="2" customWidth="1"/>
    <col min="14081" max="14087" width="5.7109375" style="2" customWidth="1"/>
    <col min="14088" max="14088" width="11.5703125" style="2" bestFit="1" customWidth="1"/>
    <col min="14089" max="14330" width="5.7109375" style="2"/>
    <col min="14331" max="14331" width="65.7109375" style="2" customWidth="1"/>
    <col min="14332" max="14332" width="3.7109375" style="2" customWidth="1"/>
    <col min="14333" max="14333" width="12.7109375" style="2" customWidth="1"/>
    <col min="14334" max="14334" width="3.7109375" style="2" customWidth="1"/>
    <col min="14335" max="14335" width="12.7109375" style="2" customWidth="1"/>
    <col min="14336" max="14336" width="13.7109375" style="2" customWidth="1"/>
    <col min="14337" max="14343" width="5.7109375" style="2" customWidth="1"/>
    <col min="14344" max="14344" width="11.5703125" style="2" bestFit="1" customWidth="1"/>
    <col min="14345" max="14586" width="5.7109375" style="2"/>
    <col min="14587" max="14587" width="65.7109375" style="2" customWidth="1"/>
    <col min="14588" max="14588" width="3.7109375" style="2" customWidth="1"/>
    <col min="14589" max="14589" width="12.7109375" style="2" customWidth="1"/>
    <col min="14590" max="14590" width="3.7109375" style="2" customWidth="1"/>
    <col min="14591" max="14591" width="12.7109375" style="2" customWidth="1"/>
    <col min="14592" max="14592" width="13.7109375" style="2" customWidth="1"/>
    <col min="14593" max="14599" width="5.7109375" style="2" customWidth="1"/>
    <col min="14600" max="14600" width="11.5703125" style="2" bestFit="1" customWidth="1"/>
    <col min="14601" max="14842" width="5.7109375" style="2"/>
    <col min="14843" max="14843" width="65.7109375" style="2" customWidth="1"/>
    <col min="14844" max="14844" width="3.7109375" style="2" customWidth="1"/>
    <col min="14845" max="14845" width="12.7109375" style="2" customWidth="1"/>
    <col min="14846" max="14846" width="3.7109375" style="2" customWidth="1"/>
    <col min="14847" max="14847" width="12.7109375" style="2" customWidth="1"/>
    <col min="14848" max="14848" width="13.7109375" style="2" customWidth="1"/>
    <col min="14849" max="14855" width="5.7109375" style="2" customWidth="1"/>
    <col min="14856" max="14856" width="11.5703125" style="2" bestFit="1" customWidth="1"/>
    <col min="14857" max="15098" width="5.7109375" style="2"/>
    <col min="15099" max="15099" width="65.7109375" style="2" customWidth="1"/>
    <col min="15100" max="15100" width="3.7109375" style="2" customWidth="1"/>
    <col min="15101" max="15101" width="12.7109375" style="2" customWidth="1"/>
    <col min="15102" max="15102" width="3.7109375" style="2" customWidth="1"/>
    <col min="15103" max="15103" width="12.7109375" style="2" customWidth="1"/>
    <col min="15104" max="15104" width="13.7109375" style="2" customWidth="1"/>
    <col min="15105" max="15111" width="5.7109375" style="2" customWidth="1"/>
    <col min="15112" max="15112" width="11.5703125" style="2" bestFit="1" customWidth="1"/>
    <col min="15113" max="15354" width="5.7109375" style="2"/>
    <col min="15355" max="15355" width="65.7109375" style="2" customWidth="1"/>
    <col min="15356" max="15356" width="3.7109375" style="2" customWidth="1"/>
    <col min="15357" max="15357" width="12.7109375" style="2" customWidth="1"/>
    <col min="15358" max="15358" width="3.7109375" style="2" customWidth="1"/>
    <col min="15359" max="15359" width="12.7109375" style="2" customWidth="1"/>
    <col min="15360" max="15360" width="13.7109375" style="2" customWidth="1"/>
    <col min="15361" max="15367" width="5.7109375" style="2" customWidth="1"/>
    <col min="15368" max="15368" width="11.5703125" style="2" bestFit="1" customWidth="1"/>
    <col min="15369" max="15610" width="5.7109375" style="2"/>
    <col min="15611" max="15611" width="65.7109375" style="2" customWidth="1"/>
    <col min="15612" max="15612" width="3.7109375" style="2" customWidth="1"/>
    <col min="15613" max="15613" width="12.7109375" style="2" customWidth="1"/>
    <col min="15614" max="15614" width="3.7109375" style="2" customWidth="1"/>
    <col min="15615" max="15615" width="12.7109375" style="2" customWidth="1"/>
    <col min="15616" max="15616" width="13.7109375" style="2" customWidth="1"/>
    <col min="15617" max="15623" width="5.7109375" style="2" customWidth="1"/>
    <col min="15624" max="15624" width="11.5703125" style="2" bestFit="1" customWidth="1"/>
    <col min="15625" max="15866" width="5.7109375" style="2"/>
    <col min="15867" max="15867" width="65.7109375" style="2" customWidth="1"/>
    <col min="15868" max="15868" width="3.7109375" style="2" customWidth="1"/>
    <col min="15869" max="15869" width="12.7109375" style="2" customWidth="1"/>
    <col min="15870" max="15870" width="3.7109375" style="2" customWidth="1"/>
    <col min="15871" max="15871" width="12.7109375" style="2" customWidth="1"/>
    <col min="15872" max="15872" width="13.7109375" style="2" customWidth="1"/>
    <col min="15873" max="15879" width="5.7109375" style="2" customWidth="1"/>
    <col min="15880" max="15880" width="11.5703125" style="2" bestFit="1" customWidth="1"/>
    <col min="15881" max="16122" width="5.7109375" style="2"/>
    <col min="16123" max="16123" width="65.7109375" style="2" customWidth="1"/>
    <col min="16124" max="16124" width="3.7109375" style="2" customWidth="1"/>
    <col min="16125" max="16125" width="12.7109375" style="2" customWidth="1"/>
    <col min="16126" max="16126" width="3.7109375" style="2" customWidth="1"/>
    <col min="16127" max="16127" width="12.7109375" style="2" customWidth="1"/>
    <col min="16128" max="16128" width="13.7109375" style="2" customWidth="1"/>
    <col min="16129" max="16135" width="5.7109375" style="2" customWidth="1"/>
    <col min="16136" max="16136" width="11.5703125" style="2" bestFit="1" customWidth="1"/>
    <col min="16137" max="16384" width="5.7109375" style="2"/>
  </cols>
  <sheetData>
    <row r="1" spans="1:8" ht="15" customHeight="1">
      <c r="A1" s="1" t="s">
        <v>0</v>
      </c>
      <c r="B1" s="1"/>
      <c r="C1" s="1"/>
    </row>
    <row r="2" spans="1:8" ht="15" customHeight="1">
      <c r="A2" s="1" t="s">
        <v>1</v>
      </c>
      <c r="B2" s="1"/>
      <c r="C2" s="1"/>
    </row>
    <row r="3" spans="1:8" ht="15" customHeight="1">
      <c r="A3" s="3" t="s">
        <v>2</v>
      </c>
      <c r="B3" s="3"/>
      <c r="C3" s="3"/>
    </row>
    <row r="4" spans="1:8" ht="15" customHeight="1">
      <c r="A4" s="4" t="s">
        <v>3</v>
      </c>
      <c r="B4" s="4"/>
      <c r="C4" s="4"/>
    </row>
    <row r="5" spans="1:8" ht="15" customHeight="1">
      <c r="A5" s="5">
        <v>43830</v>
      </c>
      <c r="B5" s="6"/>
      <c r="C5" s="6"/>
    </row>
    <row r="6" spans="1:8" ht="15" customHeight="1">
      <c r="A6" s="7" t="s">
        <v>4</v>
      </c>
      <c r="B6" s="7"/>
      <c r="C6" s="7"/>
    </row>
    <row r="7" spans="1:8" ht="15" customHeight="1" thickBot="1">
      <c r="A7" s="8"/>
      <c r="B7" s="8"/>
      <c r="C7" s="8"/>
    </row>
    <row r="8" spans="1:8" ht="15" customHeight="1" thickTop="1">
      <c r="A8" s="9"/>
      <c r="B8" s="9"/>
      <c r="C8" s="9"/>
    </row>
    <row r="9" spans="1:8" ht="15" customHeight="1">
      <c r="A9" s="10" t="s">
        <v>5</v>
      </c>
      <c r="B9" s="11"/>
    </row>
    <row r="10" spans="1:8" ht="5.0999999999999996" customHeight="1">
      <c r="A10" s="13"/>
      <c r="B10" s="14"/>
      <c r="C10" s="14"/>
    </row>
    <row r="11" spans="1:8" ht="15" customHeight="1">
      <c r="A11" s="2" t="s">
        <v>6</v>
      </c>
      <c r="B11" s="15"/>
      <c r="C11" s="16"/>
    </row>
    <row r="12" spans="1:8" ht="15" customHeight="1">
      <c r="A12" s="17" t="s">
        <v>7</v>
      </c>
      <c r="B12" s="18"/>
      <c r="C12" s="19">
        <v>681763495.38999999</v>
      </c>
    </row>
    <row r="13" spans="1:8" ht="15" customHeight="1">
      <c r="A13" s="17" t="s">
        <v>8</v>
      </c>
      <c r="B13" s="18"/>
      <c r="C13" s="19">
        <v>87214255.019999996</v>
      </c>
      <c r="H13" s="20"/>
    </row>
    <row r="14" spans="1:8" ht="15" customHeight="1">
      <c r="A14" s="17" t="s">
        <v>9</v>
      </c>
      <c r="B14" s="18"/>
      <c r="C14" s="19">
        <v>1838059896.27</v>
      </c>
      <c r="H14" s="21"/>
    </row>
    <row r="15" spans="1:8" ht="15" customHeight="1">
      <c r="B15" s="18"/>
      <c r="C15" s="22">
        <f>SUM(C12:C14)</f>
        <v>2607037646.6799998</v>
      </c>
      <c r="H15" s="23"/>
    </row>
    <row r="16" spans="1:8" ht="15" customHeight="1">
      <c r="A16" s="2" t="s">
        <v>10</v>
      </c>
      <c r="B16" s="18"/>
      <c r="H16" s="20"/>
    </row>
    <row r="17" spans="1:8" ht="15" customHeight="1">
      <c r="A17" s="2" t="s">
        <v>11</v>
      </c>
      <c r="B17" s="18"/>
      <c r="C17" s="12">
        <v>2886057.26</v>
      </c>
      <c r="H17" s="23"/>
    </row>
    <row r="18" spans="1:8" ht="15" customHeight="1">
      <c r="A18" s="2" t="s">
        <v>12</v>
      </c>
      <c r="B18" s="18"/>
      <c r="C18" s="12">
        <v>247500</v>
      </c>
      <c r="H18" s="24"/>
    </row>
    <row r="19" spans="1:8" ht="15" customHeight="1">
      <c r="A19" s="25" t="s">
        <v>13</v>
      </c>
      <c r="B19" s="18"/>
      <c r="C19" s="12">
        <v>56876625.770000003</v>
      </c>
      <c r="H19" s="24"/>
    </row>
    <row r="20" spans="1:8" ht="15" customHeight="1">
      <c r="B20" s="18"/>
      <c r="C20" s="22">
        <f>SUM(C17:C19)</f>
        <v>60010183.030000001</v>
      </c>
      <c r="H20" s="26"/>
    </row>
    <row r="21" spans="1:8" ht="15.75" customHeight="1">
      <c r="A21" s="2" t="s">
        <v>14</v>
      </c>
      <c r="B21" s="18"/>
      <c r="C21" s="19"/>
    </row>
    <row r="22" spans="1:8" ht="15" customHeight="1">
      <c r="A22" s="25" t="s">
        <v>15</v>
      </c>
      <c r="B22" s="18"/>
      <c r="C22" s="19">
        <v>35840693.949999996</v>
      </c>
    </row>
    <row r="23" spans="1:8" ht="15.75" customHeight="1" thickBot="1">
      <c r="A23" s="27" t="s">
        <v>16</v>
      </c>
      <c r="B23" s="28"/>
      <c r="C23" s="29">
        <f>+C15+C20+C22</f>
        <v>2702888523.6599998</v>
      </c>
    </row>
    <row r="24" spans="1:8" ht="15" customHeight="1" thickTop="1">
      <c r="B24" s="30"/>
      <c r="C24" s="2"/>
    </row>
    <row r="25" spans="1:8" ht="15" customHeight="1">
      <c r="A25" s="31" t="s">
        <v>17</v>
      </c>
      <c r="B25" s="30"/>
      <c r="C25" s="2"/>
    </row>
    <row r="26" spans="1:8" ht="4.5" customHeight="1">
      <c r="A26" s="13"/>
      <c r="B26" s="13"/>
      <c r="C26" s="13"/>
    </row>
    <row r="27" spans="1:8" ht="15" customHeight="1">
      <c r="A27" s="17" t="s">
        <v>18</v>
      </c>
      <c r="B27" s="28"/>
      <c r="C27" s="19">
        <v>1962311934.01</v>
      </c>
    </row>
    <row r="28" spans="1:8" ht="15" customHeight="1">
      <c r="A28" s="17" t="s">
        <v>19</v>
      </c>
      <c r="B28" s="32"/>
      <c r="C28" s="12">
        <v>152759340.47</v>
      </c>
    </row>
    <row r="29" spans="1:8" ht="15" customHeight="1">
      <c r="A29" s="17" t="s">
        <v>20</v>
      </c>
      <c r="B29" s="32"/>
      <c r="C29" s="12">
        <v>221719890.58000001</v>
      </c>
    </row>
    <row r="30" spans="1:8" ht="15" customHeight="1">
      <c r="A30" s="17" t="s">
        <v>21</v>
      </c>
      <c r="B30" s="32"/>
      <c r="C30" s="12">
        <v>18952590.739999998</v>
      </c>
    </row>
    <row r="31" spans="1:8" ht="15" customHeight="1">
      <c r="B31" s="32"/>
      <c r="C31" s="22">
        <f>SUM(C27:C30)</f>
        <v>2355743755.7999997</v>
      </c>
    </row>
    <row r="32" spans="1:8" ht="15" customHeight="1">
      <c r="A32" s="2" t="s">
        <v>22</v>
      </c>
      <c r="B32" s="32"/>
      <c r="C32" s="19"/>
    </row>
    <row r="33" spans="1:4" ht="15" customHeight="1">
      <c r="A33" s="2" t="s">
        <v>23</v>
      </c>
      <c r="B33" s="32"/>
      <c r="C33" s="12">
        <v>38909146.11999999</v>
      </c>
    </row>
    <row r="34" spans="1:4" ht="15" customHeight="1">
      <c r="A34" s="2" t="s">
        <v>24</v>
      </c>
      <c r="B34" s="32"/>
      <c r="C34" s="12">
        <v>4168560.56</v>
      </c>
    </row>
    <row r="35" spans="1:4" ht="15" customHeight="1">
      <c r="A35" s="2" t="s">
        <v>25</v>
      </c>
      <c r="B35" s="32"/>
      <c r="C35" s="12">
        <v>7485780.75</v>
      </c>
    </row>
    <row r="36" spans="1:4" ht="15" customHeight="1">
      <c r="B36" s="32"/>
      <c r="C36" s="22">
        <f>SUM(C33:C35)</f>
        <v>50563487.429999992</v>
      </c>
    </row>
    <row r="37" spans="1:4" ht="15" customHeight="1">
      <c r="A37" s="33" t="s">
        <v>26</v>
      </c>
      <c r="B37" s="32"/>
      <c r="C37" s="22">
        <f>+C31+C36</f>
        <v>2406307243.2299995</v>
      </c>
    </row>
    <row r="38" spans="1:4" ht="3" customHeight="1">
      <c r="A38" s="34"/>
      <c r="B38" s="32"/>
      <c r="C38" s="19"/>
    </row>
    <row r="39" spans="1:4" ht="15" customHeight="1">
      <c r="A39" s="2" t="s">
        <v>27</v>
      </c>
      <c r="B39" s="32"/>
      <c r="C39" s="35">
        <v>584.84</v>
      </c>
    </row>
    <row r="40" spans="1:4" ht="9.9499999999999993" customHeight="1">
      <c r="B40" s="32"/>
    </row>
    <row r="41" spans="1:4" ht="15" customHeight="1">
      <c r="A41" s="2" t="s">
        <v>28</v>
      </c>
      <c r="B41" s="32"/>
    </row>
    <row r="42" spans="1:4" ht="15" customHeight="1">
      <c r="A42" s="2" t="s">
        <v>29</v>
      </c>
      <c r="B42" s="32"/>
      <c r="C42" s="36">
        <v>146949600</v>
      </c>
    </row>
    <row r="43" spans="1:4" ht="12.75" customHeight="1">
      <c r="A43" s="2" t="s">
        <v>30</v>
      </c>
      <c r="B43" s="32"/>
      <c r="C43" s="2"/>
    </row>
    <row r="44" spans="1:4" ht="12.75" customHeight="1">
      <c r="A44" s="2" t="s">
        <v>31</v>
      </c>
      <c r="B44" s="32"/>
      <c r="C44" s="36">
        <v>149631095.60000002</v>
      </c>
    </row>
    <row r="45" spans="1:4" ht="15" customHeight="1">
      <c r="A45" s="27" t="s">
        <v>32</v>
      </c>
      <c r="B45" s="32"/>
      <c r="C45" s="22">
        <f>SUM(C42:C44)</f>
        <v>296580695.60000002</v>
      </c>
    </row>
    <row r="46" spans="1:4" ht="15" customHeight="1" thickBot="1">
      <c r="A46" s="33" t="s">
        <v>33</v>
      </c>
      <c r="B46" s="28"/>
      <c r="C46" s="29">
        <f>+C37+C39+C45</f>
        <v>2702888523.6699996</v>
      </c>
    </row>
    <row r="47" spans="1:4" ht="15" customHeight="1" thickTop="1" thickBot="1">
      <c r="A47" s="8"/>
      <c r="B47" s="8"/>
      <c r="C47" s="8"/>
      <c r="D47" s="37"/>
    </row>
    <row r="48" spans="1:4" ht="15" customHeight="1" thickTop="1">
      <c r="A48" s="9"/>
      <c r="B48" s="9"/>
      <c r="C48" s="9"/>
      <c r="D48" s="37"/>
    </row>
    <row r="49" spans="1:4" ht="15" customHeight="1">
      <c r="A49" s="9"/>
      <c r="B49" s="9"/>
      <c r="C49" s="9"/>
      <c r="D49" s="37"/>
    </row>
    <row r="50" spans="1:4" ht="15" customHeight="1">
      <c r="A50" s="9"/>
      <c r="B50" s="9"/>
      <c r="C50" s="9"/>
      <c r="D50" s="37"/>
    </row>
    <row r="51" spans="1:4" ht="15" customHeight="1">
      <c r="A51" s="9"/>
      <c r="B51" s="9"/>
      <c r="C51" s="9"/>
      <c r="D51" s="37"/>
    </row>
    <row r="52" spans="1:4" ht="15" customHeight="1">
      <c r="A52" s="9"/>
      <c r="B52" s="9"/>
      <c r="C52" s="9"/>
      <c r="D52" s="37"/>
    </row>
    <row r="53" spans="1:4" ht="15" customHeight="1">
      <c r="A53" s="38" t="s">
        <v>34</v>
      </c>
      <c r="B53" s="38"/>
      <c r="C53" s="38"/>
      <c r="D53" s="37"/>
    </row>
    <row r="54" spans="1:4" ht="15" customHeight="1">
      <c r="A54" s="39" t="s">
        <v>35</v>
      </c>
      <c r="B54" s="39"/>
      <c r="C54" s="39"/>
      <c r="D54" s="37"/>
    </row>
    <row r="55" spans="1:4" ht="15" customHeight="1">
      <c r="C55" s="2"/>
      <c r="D55" s="37"/>
    </row>
    <row r="56" spans="1:4" ht="15" customHeight="1">
      <c r="C56" s="2"/>
      <c r="D56" s="37"/>
    </row>
    <row r="57" spans="1:4" ht="15" customHeight="1">
      <c r="C57" s="2"/>
      <c r="D57" s="37"/>
    </row>
    <row r="58" spans="1:4" ht="15" customHeight="1">
      <c r="C58" s="2"/>
      <c r="D58" s="37"/>
    </row>
    <row r="59" spans="1:4" ht="15" customHeight="1">
      <c r="C59" s="2"/>
      <c r="D59" s="37"/>
    </row>
    <row r="60" spans="1:4" ht="15" customHeight="1">
      <c r="C60" s="2"/>
      <c r="D60" s="37"/>
    </row>
    <row r="61" spans="1:4" ht="15" customHeight="1">
      <c r="C61" s="2"/>
      <c r="D61" s="37"/>
    </row>
    <row r="62" spans="1:4" ht="15" customHeight="1">
      <c r="C62" s="2"/>
      <c r="D62" s="37"/>
    </row>
    <row r="63" spans="1:4" ht="15" customHeight="1">
      <c r="C63" s="2"/>
      <c r="D63" s="37"/>
    </row>
    <row r="64" spans="1:4" ht="15" customHeight="1">
      <c r="C64" s="2"/>
      <c r="D64" s="37"/>
    </row>
    <row r="65" spans="1:4" ht="15" customHeight="1">
      <c r="C65" s="2"/>
      <c r="D65" s="37"/>
    </row>
    <row r="66" spans="1:4" ht="15" customHeight="1">
      <c r="C66" s="2"/>
      <c r="D66" s="37"/>
    </row>
    <row r="67" spans="1:4" ht="15" customHeight="1">
      <c r="A67" s="40"/>
      <c r="C67" s="2"/>
      <c r="D67" s="37"/>
    </row>
    <row r="68" spans="1:4" ht="15" customHeight="1">
      <c r="C68" s="2"/>
      <c r="D68" s="37"/>
    </row>
    <row r="69" spans="1:4" ht="15" customHeight="1">
      <c r="C69" s="2"/>
      <c r="D69" s="37"/>
    </row>
    <row r="70" spans="1:4" ht="15" customHeight="1">
      <c r="C70" s="2"/>
      <c r="D70" s="37"/>
    </row>
    <row r="71" spans="1:4" ht="15" customHeight="1">
      <c r="C71" s="2"/>
      <c r="D71" s="37"/>
    </row>
    <row r="72" spans="1:4" ht="15" customHeight="1">
      <c r="C72" s="2"/>
      <c r="D72" s="37"/>
    </row>
    <row r="73" spans="1:4" ht="15" customHeight="1">
      <c r="C73" s="41"/>
      <c r="D73" s="37"/>
    </row>
    <row r="74" spans="1:4" ht="15" customHeight="1">
      <c r="C74" s="41"/>
      <c r="D74" s="37"/>
    </row>
    <row r="75" spans="1:4" ht="15" customHeight="1">
      <c r="C75" s="41"/>
      <c r="D75" s="37"/>
    </row>
    <row r="76" spans="1:4" ht="15" customHeight="1">
      <c r="C76" s="41"/>
      <c r="D76" s="37"/>
    </row>
    <row r="77" spans="1:4" ht="15" customHeight="1">
      <c r="C77" s="41"/>
      <c r="D77" s="37"/>
    </row>
    <row r="78" spans="1:4" ht="15" customHeight="1">
      <c r="C78" s="41"/>
      <c r="D78" s="37"/>
    </row>
    <row r="79" spans="1:4" ht="15" customHeight="1">
      <c r="C79" s="41"/>
      <c r="D79" s="37"/>
    </row>
    <row r="80" spans="1:4" ht="15" customHeight="1">
      <c r="C80" s="41"/>
      <c r="D80" s="37"/>
    </row>
    <row r="81" spans="3:4" ht="15" customHeight="1">
      <c r="C81" s="41"/>
      <c r="D81" s="37"/>
    </row>
    <row r="82" spans="3:4" ht="15" customHeight="1">
      <c r="C82" s="41"/>
      <c r="D82" s="37"/>
    </row>
    <row r="83" spans="3:4" ht="15" customHeight="1">
      <c r="C83" s="41"/>
      <c r="D83" s="37"/>
    </row>
    <row r="84" spans="3:4" ht="15" customHeight="1">
      <c r="C84" s="41"/>
      <c r="D84" s="37"/>
    </row>
    <row r="85" spans="3:4" ht="15" customHeight="1">
      <c r="C85" s="41"/>
      <c r="D85" s="37"/>
    </row>
    <row r="86" spans="3:4" ht="15" customHeight="1">
      <c r="C86" s="41"/>
      <c r="D86" s="37"/>
    </row>
    <row r="87" spans="3:4" ht="15" customHeight="1">
      <c r="C87" s="41"/>
      <c r="D87" s="37"/>
    </row>
    <row r="88" spans="3:4" ht="15" customHeight="1">
      <c r="C88" s="41"/>
      <c r="D88" s="37"/>
    </row>
    <row r="89" spans="3:4" ht="15" customHeight="1">
      <c r="C89" s="41"/>
      <c r="D89" s="37"/>
    </row>
    <row r="90" spans="3:4" ht="15" customHeight="1">
      <c r="C90" s="41"/>
      <c r="D90" s="37"/>
    </row>
    <row r="91" spans="3:4" ht="15" customHeight="1">
      <c r="C91" s="41"/>
      <c r="D91" s="37"/>
    </row>
    <row r="92" spans="3:4" ht="15" customHeight="1">
      <c r="C92" s="41"/>
      <c r="D92" s="37"/>
    </row>
    <row r="93" spans="3:4" ht="15" customHeight="1">
      <c r="C93" s="41"/>
      <c r="D93" s="37"/>
    </row>
    <row r="94" spans="3:4" ht="15" customHeight="1">
      <c r="C94" s="41"/>
      <c r="D94" s="37"/>
    </row>
    <row r="95" spans="3:4" ht="15" customHeight="1">
      <c r="C95" s="41"/>
      <c r="D95" s="37"/>
    </row>
    <row r="96" spans="3:4" ht="15" customHeight="1">
      <c r="C96" s="41"/>
      <c r="D96" s="37"/>
    </row>
    <row r="97" spans="3:4" ht="15" customHeight="1">
      <c r="C97" s="41"/>
      <c r="D97" s="37"/>
    </row>
    <row r="98" spans="3:4" ht="15" customHeight="1">
      <c r="C98" s="41"/>
      <c r="D98" s="37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C63"/>
  <sheetViews>
    <sheetView showGridLines="0" tabSelected="1" zoomScale="110" zoomScaleNormal="110" workbookViewId="0">
      <selection activeCell="E7" sqref="E7"/>
    </sheetView>
  </sheetViews>
  <sheetFormatPr baseColWidth="10" defaultColWidth="9.140625" defaultRowHeight="15"/>
  <cols>
    <col min="1" max="1" width="65" style="43" customWidth="1"/>
    <col min="2" max="2" width="4.7109375" style="43" customWidth="1"/>
    <col min="3" max="3" width="16" style="43" customWidth="1"/>
    <col min="4" max="249" width="9.140625" style="43"/>
    <col min="250" max="250" width="59.42578125" style="43" customWidth="1"/>
    <col min="251" max="251" width="4.7109375" style="43" customWidth="1"/>
    <col min="252" max="252" width="12.7109375" style="43" customWidth="1"/>
    <col min="253" max="253" width="4.7109375" style="43" customWidth="1"/>
    <col min="254" max="254" width="12.7109375" style="43" customWidth="1"/>
    <col min="255" max="505" width="9.140625" style="43"/>
    <col min="506" max="506" width="59.42578125" style="43" customWidth="1"/>
    <col min="507" max="507" width="4.7109375" style="43" customWidth="1"/>
    <col min="508" max="508" width="12.7109375" style="43" customWidth="1"/>
    <col min="509" max="509" width="4.7109375" style="43" customWidth="1"/>
    <col min="510" max="510" width="12.7109375" style="43" customWidth="1"/>
    <col min="511" max="761" width="9.140625" style="43"/>
    <col min="762" max="762" width="59.42578125" style="43" customWidth="1"/>
    <col min="763" max="763" width="4.7109375" style="43" customWidth="1"/>
    <col min="764" max="764" width="12.7109375" style="43" customWidth="1"/>
    <col min="765" max="765" width="4.7109375" style="43" customWidth="1"/>
    <col min="766" max="766" width="12.7109375" style="43" customWidth="1"/>
    <col min="767" max="1017" width="9.140625" style="43"/>
    <col min="1018" max="1018" width="59.42578125" style="43" customWidth="1"/>
    <col min="1019" max="1019" width="4.7109375" style="43" customWidth="1"/>
    <col min="1020" max="1020" width="12.7109375" style="43" customWidth="1"/>
    <col min="1021" max="1021" width="4.7109375" style="43" customWidth="1"/>
    <col min="1022" max="1022" width="12.7109375" style="43" customWidth="1"/>
    <col min="1023" max="1273" width="9.140625" style="43"/>
    <col min="1274" max="1274" width="59.42578125" style="43" customWidth="1"/>
    <col min="1275" max="1275" width="4.7109375" style="43" customWidth="1"/>
    <col min="1276" max="1276" width="12.7109375" style="43" customWidth="1"/>
    <col min="1277" max="1277" width="4.7109375" style="43" customWidth="1"/>
    <col min="1278" max="1278" width="12.7109375" style="43" customWidth="1"/>
    <col min="1279" max="1529" width="9.140625" style="43"/>
    <col min="1530" max="1530" width="59.42578125" style="43" customWidth="1"/>
    <col min="1531" max="1531" width="4.7109375" style="43" customWidth="1"/>
    <col min="1532" max="1532" width="12.7109375" style="43" customWidth="1"/>
    <col min="1533" max="1533" width="4.7109375" style="43" customWidth="1"/>
    <col min="1534" max="1534" width="12.7109375" style="43" customWidth="1"/>
    <col min="1535" max="1785" width="9.140625" style="43"/>
    <col min="1786" max="1786" width="59.42578125" style="43" customWidth="1"/>
    <col min="1787" max="1787" width="4.7109375" style="43" customWidth="1"/>
    <col min="1788" max="1788" width="12.7109375" style="43" customWidth="1"/>
    <col min="1789" max="1789" width="4.7109375" style="43" customWidth="1"/>
    <col min="1790" max="1790" width="12.7109375" style="43" customWidth="1"/>
    <col min="1791" max="2041" width="9.140625" style="43"/>
    <col min="2042" max="2042" width="59.42578125" style="43" customWidth="1"/>
    <col min="2043" max="2043" width="4.7109375" style="43" customWidth="1"/>
    <col min="2044" max="2044" width="12.7109375" style="43" customWidth="1"/>
    <col min="2045" max="2045" width="4.7109375" style="43" customWidth="1"/>
    <col min="2046" max="2046" width="12.7109375" style="43" customWidth="1"/>
    <col min="2047" max="2297" width="9.140625" style="43"/>
    <col min="2298" max="2298" width="59.42578125" style="43" customWidth="1"/>
    <col min="2299" max="2299" width="4.7109375" style="43" customWidth="1"/>
    <col min="2300" max="2300" width="12.7109375" style="43" customWidth="1"/>
    <col min="2301" max="2301" width="4.7109375" style="43" customWidth="1"/>
    <col min="2302" max="2302" width="12.7109375" style="43" customWidth="1"/>
    <col min="2303" max="2553" width="9.140625" style="43"/>
    <col min="2554" max="2554" width="59.42578125" style="43" customWidth="1"/>
    <col min="2555" max="2555" width="4.7109375" style="43" customWidth="1"/>
    <col min="2556" max="2556" width="12.7109375" style="43" customWidth="1"/>
    <col min="2557" max="2557" width="4.7109375" style="43" customWidth="1"/>
    <col min="2558" max="2558" width="12.7109375" style="43" customWidth="1"/>
    <col min="2559" max="2809" width="9.140625" style="43"/>
    <col min="2810" max="2810" width="59.42578125" style="43" customWidth="1"/>
    <col min="2811" max="2811" width="4.7109375" style="43" customWidth="1"/>
    <col min="2812" max="2812" width="12.7109375" style="43" customWidth="1"/>
    <col min="2813" max="2813" width="4.7109375" style="43" customWidth="1"/>
    <col min="2814" max="2814" width="12.7109375" style="43" customWidth="1"/>
    <col min="2815" max="3065" width="9.140625" style="43"/>
    <col min="3066" max="3066" width="59.42578125" style="43" customWidth="1"/>
    <col min="3067" max="3067" width="4.7109375" style="43" customWidth="1"/>
    <col min="3068" max="3068" width="12.7109375" style="43" customWidth="1"/>
    <col min="3069" max="3069" width="4.7109375" style="43" customWidth="1"/>
    <col min="3070" max="3070" width="12.7109375" style="43" customWidth="1"/>
    <col min="3071" max="3321" width="9.140625" style="43"/>
    <col min="3322" max="3322" width="59.42578125" style="43" customWidth="1"/>
    <col min="3323" max="3323" width="4.7109375" style="43" customWidth="1"/>
    <col min="3324" max="3324" width="12.7109375" style="43" customWidth="1"/>
    <col min="3325" max="3325" width="4.7109375" style="43" customWidth="1"/>
    <col min="3326" max="3326" width="12.7109375" style="43" customWidth="1"/>
    <col min="3327" max="3577" width="9.140625" style="43"/>
    <col min="3578" max="3578" width="59.42578125" style="43" customWidth="1"/>
    <col min="3579" max="3579" width="4.7109375" style="43" customWidth="1"/>
    <col min="3580" max="3580" width="12.7109375" style="43" customWidth="1"/>
    <col min="3581" max="3581" width="4.7109375" style="43" customWidth="1"/>
    <col min="3582" max="3582" width="12.7109375" style="43" customWidth="1"/>
    <col min="3583" max="3833" width="9.140625" style="43"/>
    <col min="3834" max="3834" width="59.42578125" style="43" customWidth="1"/>
    <col min="3835" max="3835" width="4.7109375" style="43" customWidth="1"/>
    <col min="3836" max="3836" width="12.7109375" style="43" customWidth="1"/>
    <col min="3837" max="3837" width="4.7109375" style="43" customWidth="1"/>
    <col min="3838" max="3838" width="12.7109375" style="43" customWidth="1"/>
    <col min="3839" max="4089" width="9.140625" style="43"/>
    <col min="4090" max="4090" width="59.42578125" style="43" customWidth="1"/>
    <col min="4091" max="4091" width="4.7109375" style="43" customWidth="1"/>
    <col min="4092" max="4092" width="12.7109375" style="43" customWidth="1"/>
    <col min="4093" max="4093" width="4.7109375" style="43" customWidth="1"/>
    <col min="4094" max="4094" width="12.7109375" style="43" customWidth="1"/>
    <col min="4095" max="4345" width="9.140625" style="43"/>
    <col min="4346" max="4346" width="59.42578125" style="43" customWidth="1"/>
    <col min="4347" max="4347" width="4.7109375" style="43" customWidth="1"/>
    <col min="4348" max="4348" width="12.7109375" style="43" customWidth="1"/>
    <col min="4349" max="4349" width="4.7109375" style="43" customWidth="1"/>
    <col min="4350" max="4350" width="12.7109375" style="43" customWidth="1"/>
    <col min="4351" max="4601" width="9.140625" style="43"/>
    <col min="4602" max="4602" width="59.42578125" style="43" customWidth="1"/>
    <col min="4603" max="4603" width="4.7109375" style="43" customWidth="1"/>
    <col min="4604" max="4604" width="12.7109375" style="43" customWidth="1"/>
    <col min="4605" max="4605" width="4.7109375" style="43" customWidth="1"/>
    <col min="4606" max="4606" width="12.7109375" style="43" customWidth="1"/>
    <col min="4607" max="4857" width="9.140625" style="43"/>
    <col min="4858" max="4858" width="59.42578125" style="43" customWidth="1"/>
    <col min="4859" max="4859" width="4.7109375" style="43" customWidth="1"/>
    <col min="4860" max="4860" width="12.7109375" style="43" customWidth="1"/>
    <col min="4861" max="4861" width="4.7109375" style="43" customWidth="1"/>
    <col min="4862" max="4862" width="12.7109375" style="43" customWidth="1"/>
    <col min="4863" max="5113" width="9.140625" style="43"/>
    <col min="5114" max="5114" width="59.42578125" style="43" customWidth="1"/>
    <col min="5115" max="5115" width="4.7109375" style="43" customWidth="1"/>
    <col min="5116" max="5116" width="12.7109375" style="43" customWidth="1"/>
    <col min="5117" max="5117" width="4.7109375" style="43" customWidth="1"/>
    <col min="5118" max="5118" width="12.7109375" style="43" customWidth="1"/>
    <col min="5119" max="5369" width="9.140625" style="43"/>
    <col min="5370" max="5370" width="59.42578125" style="43" customWidth="1"/>
    <col min="5371" max="5371" width="4.7109375" style="43" customWidth="1"/>
    <col min="5372" max="5372" width="12.7109375" style="43" customWidth="1"/>
    <col min="5373" max="5373" width="4.7109375" style="43" customWidth="1"/>
    <col min="5374" max="5374" width="12.7109375" style="43" customWidth="1"/>
    <col min="5375" max="5625" width="9.140625" style="43"/>
    <col min="5626" max="5626" width="59.42578125" style="43" customWidth="1"/>
    <col min="5627" max="5627" width="4.7109375" style="43" customWidth="1"/>
    <col min="5628" max="5628" width="12.7109375" style="43" customWidth="1"/>
    <col min="5629" max="5629" width="4.7109375" style="43" customWidth="1"/>
    <col min="5630" max="5630" width="12.7109375" style="43" customWidth="1"/>
    <col min="5631" max="5881" width="9.140625" style="43"/>
    <col min="5882" max="5882" width="59.42578125" style="43" customWidth="1"/>
    <col min="5883" max="5883" width="4.7109375" style="43" customWidth="1"/>
    <col min="5884" max="5884" width="12.7109375" style="43" customWidth="1"/>
    <col min="5885" max="5885" width="4.7109375" style="43" customWidth="1"/>
    <col min="5886" max="5886" width="12.7109375" style="43" customWidth="1"/>
    <col min="5887" max="6137" width="9.140625" style="43"/>
    <col min="6138" max="6138" width="59.42578125" style="43" customWidth="1"/>
    <col min="6139" max="6139" width="4.7109375" style="43" customWidth="1"/>
    <col min="6140" max="6140" width="12.7109375" style="43" customWidth="1"/>
    <col min="6141" max="6141" width="4.7109375" style="43" customWidth="1"/>
    <col min="6142" max="6142" width="12.7109375" style="43" customWidth="1"/>
    <col min="6143" max="6393" width="9.140625" style="43"/>
    <col min="6394" max="6394" width="59.42578125" style="43" customWidth="1"/>
    <col min="6395" max="6395" width="4.7109375" style="43" customWidth="1"/>
    <col min="6396" max="6396" width="12.7109375" style="43" customWidth="1"/>
    <col min="6397" max="6397" width="4.7109375" style="43" customWidth="1"/>
    <col min="6398" max="6398" width="12.7109375" style="43" customWidth="1"/>
    <col min="6399" max="6649" width="9.140625" style="43"/>
    <col min="6650" max="6650" width="59.42578125" style="43" customWidth="1"/>
    <col min="6651" max="6651" width="4.7109375" style="43" customWidth="1"/>
    <col min="6652" max="6652" width="12.7109375" style="43" customWidth="1"/>
    <col min="6653" max="6653" width="4.7109375" style="43" customWidth="1"/>
    <col min="6654" max="6654" width="12.7109375" style="43" customWidth="1"/>
    <col min="6655" max="6905" width="9.140625" style="43"/>
    <col min="6906" max="6906" width="59.42578125" style="43" customWidth="1"/>
    <col min="6907" max="6907" width="4.7109375" style="43" customWidth="1"/>
    <col min="6908" max="6908" width="12.7109375" style="43" customWidth="1"/>
    <col min="6909" max="6909" width="4.7109375" style="43" customWidth="1"/>
    <col min="6910" max="6910" width="12.7109375" style="43" customWidth="1"/>
    <col min="6911" max="7161" width="9.140625" style="43"/>
    <col min="7162" max="7162" width="59.42578125" style="43" customWidth="1"/>
    <col min="7163" max="7163" width="4.7109375" style="43" customWidth="1"/>
    <col min="7164" max="7164" width="12.7109375" style="43" customWidth="1"/>
    <col min="7165" max="7165" width="4.7109375" style="43" customWidth="1"/>
    <col min="7166" max="7166" width="12.7109375" style="43" customWidth="1"/>
    <col min="7167" max="7417" width="9.140625" style="43"/>
    <col min="7418" max="7418" width="59.42578125" style="43" customWidth="1"/>
    <col min="7419" max="7419" width="4.7109375" style="43" customWidth="1"/>
    <col min="7420" max="7420" width="12.7109375" style="43" customWidth="1"/>
    <col min="7421" max="7421" width="4.7109375" style="43" customWidth="1"/>
    <col min="7422" max="7422" width="12.7109375" style="43" customWidth="1"/>
    <col min="7423" max="7673" width="9.140625" style="43"/>
    <col min="7674" max="7674" width="59.42578125" style="43" customWidth="1"/>
    <col min="7675" max="7675" width="4.7109375" style="43" customWidth="1"/>
    <col min="7676" max="7676" width="12.7109375" style="43" customWidth="1"/>
    <col min="7677" max="7677" width="4.7109375" style="43" customWidth="1"/>
    <col min="7678" max="7678" width="12.7109375" style="43" customWidth="1"/>
    <col min="7679" max="7929" width="9.140625" style="43"/>
    <col min="7930" max="7930" width="59.42578125" style="43" customWidth="1"/>
    <col min="7931" max="7931" width="4.7109375" style="43" customWidth="1"/>
    <col min="7932" max="7932" width="12.7109375" style="43" customWidth="1"/>
    <col min="7933" max="7933" width="4.7109375" style="43" customWidth="1"/>
    <col min="7934" max="7934" width="12.7109375" style="43" customWidth="1"/>
    <col min="7935" max="8185" width="9.140625" style="43"/>
    <col min="8186" max="8186" width="59.42578125" style="43" customWidth="1"/>
    <col min="8187" max="8187" width="4.7109375" style="43" customWidth="1"/>
    <col min="8188" max="8188" width="12.7109375" style="43" customWidth="1"/>
    <col min="8189" max="8189" width="4.7109375" style="43" customWidth="1"/>
    <col min="8190" max="8190" width="12.7109375" style="43" customWidth="1"/>
    <col min="8191" max="8441" width="9.140625" style="43"/>
    <col min="8442" max="8442" width="59.42578125" style="43" customWidth="1"/>
    <col min="8443" max="8443" width="4.7109375" style="43" customWidth="1"/>
    <col min="8444" max="8444" width="12.7109375" style="43" customWidth="1"/>
    <col min="8445" max="8445" width="4.7109375" style="43" customWidth="1"/>
    <col min="8446" max="8446" width="12.7109375" style="43" customWidth="1"/>
    <col min="8447" max="8697" width="9.140625" style="43"/>
    <col min="8698" max="8698" width="59.42578125" style="43" customWidth="1"/>
    <col min="8699" max="8699" width="4.7109375" style="43" customWidth="1"/>
    <col min="8700" max="8700" width="12.7109375" style="43" customWidth="1"/>
    <col min="8701" max="8701" width="4.7109375" style="43" customWidth="1"/>
    <col min="8702" max="8702" width="12.7109375" style="43" customWidth="1"/>
    <col min="8703" max="8953" width="9.140625" style="43"/>
    <col min="8954" max="8954" width="59.42578125" style="43" customWidth="1"/>
    <col min="8955" max="8955" width="4.7109375" style="43" customWidth="1"/>
    <col min="8956" max="8956" width="12.7109375" style="43" customWidth="1"/>
    <col min="8957" max="8957" width="4.7109375" style="43" customWidth="1"/>
    <col min="8958" max="8958" width="12.7109375" style="43" customWidth="1"/>
    <col min="8959" max="9209" width="9.140625" style="43"/>
    <col min="9210" max="9210" width="59.42578125" style="43" customWidth="1"/>
    <col min="9211" max="9211" width="4.7109375" style="43" customWidth="1"/>
    <col min="9212" max="9212" width="12.7109375" style="43" customWidth="1"/>
    <col min="9213" max="9213" width="4.7109375" style="43" customWidth="1"/>
    <col min="9214" max="9214" width="12.7109375" style="43" customWidth="1"/>
    <col min="9215" max="9465" width="9.140625" style="43"/>
    <col min="9466" max="9466" width="59.42578125" style="43" customWidth="1"/>
    <col min="9467" max="9467" width="4.7109375" style="43" customWidth="1"/>
    <col min="9468" max="9468" width="12.7109375" style="43" customWidth="1"/>
    <col min="9469" max="9469" width="4.7109375" style="43" customWidth="1"/>
    <col min="9470" max="9470" width="12.7109375" style="43" customWidth="1"/>
    <col min="9471" max="9721" width="9.140625" style="43"/>
    <col min="9722" max="9722" width="59.42578125" style="43" customWidth="1"/>
    <col min="9723" max="9723" width="4.7109375" style="43" customWidth="1"/>
    <col min="9724" max="9724" width="12.7109375" style="43" customWidth="1"/>
    <col min="9725" max="9725" width="4.7109375" style="43" customWidth="1"/>
    <col min="9726" max="9726" width="12.7109375" style="43" customWidth="1"/>
    <col min="9727" max="9977" width="9.140625" style="43"/>
    <col min="9978" max="9978" width="59.42578125" style="43" customWidth="1"/>
    <col min="9979" max="9979" width="4.7109375" style="43" customWidth="1"/>
    <col min="9980" max="9980" width="12.7109375" style="43" customWidth="1"/>
    <col min="9981" max="9981" width="4.7109375" style="43" customWidth="1"/>
    <col min="9982" max="9982" width="12.7109375" style="43" customWidth="1"/>
    <col min="9983" max="10233" width="9.140625" style="43"/>
    <col min="10234" max="10234" width="59.42578125" style="43" customWidth="1"/>
    <col min="10235" max="10235" width="4.7109375" style="43" customWidth="1"/>
    <col min="10236" max="10236" width="12.7109375" style="43" customWidth="1"/>
    <col min="10237" max="10237" width="4.7109375" style="43" customWidth="1"/>
    <col min="10238" max="10238" width="12.7109375" style="43" customWidth="1"/>
    <col min="10239" max="10489" width="9.140625" style="43"/>
    <col min="10490" max="10490" width="59.42578125" style="43" customWidth="1"/>
    <col min="10491" max="10491" width="4.7109375" style="43" customWidth="1"/>
    <col min="10492" max="10492" width="12.7109375" style="43" customWidth="1"/>
    <col min="10493" max="10493" width="4.7109375" style="43" customWidth="1"/>
    <col min="10494" max="10494" width="12.7109375" style="43" customWidth="1"/>
    <col min="10495" max="10745" width="9.140625" style="43"/>
    <col min="10746" max="10746" width="59.42578125" style="43" customWidth="1"/>
    <col min="10747" max="10747" width="4.7109375" style="43" customWidth="1"/>
    <col min="10748" max="10748" width="12.7109375" style="43" customWidth="1"/>
    <col min="10749" max="10749" width="4.7109375" style="43" customWidth="1"/>
    <col min="10750" max="10750" width="12.7109375" style="43" customWidth="1"/>
    <col min="10751" max="11001" width="9.140625" style="43"/>
    <col min="11002" max="11002" width="59.42578125" style="43" customWidth="1"/>
    <col min="11003" max="11003" width="4.7109375" style="43" customWidth="1"/>
    <col min="11004" max="11004" width="12.7109375" style="43" customWidth="1"/>
    <col min="11005" max="11005" width="4.7109375" style="43" customWidth="1"/>
    <col min="11006" max="11006" width="12.7109375" style="43" customWidth="1"/>
    <col min="11007" max="11257" width="9.140625" style="43"/>
    <col min="11258" max="11258" width="59.42578125" style="43" customWidth="1"/>
    <col min="11259" max="11259" width="4.7109375" style="43" customWidth="1"/>
    <col min="11260" max="11260" width="12.7109375" style="43" customWidth="1"/>
    <col min="11261" max="11261" width="4.7109375" style="43" customWidth="1"/>
    <col min="11262" max="11262" width="12.7109375" style="43" customWidth="1"/>
    <col min="11263" max="11513" width="9.140625" style="43"/>
    <col min="11514" max="11514" width="59.42578125" style="43" customWidth="1"/>
    <col min="11515" max="11515" width="4.7109375" style="43" customWidth="1"/>
    <col min="11516" max="11516" width="12.7109375" style="43" customWidth="1"/>
    <col min="11517" max="11517" width="4.7109375" style="43" customWidth="1"/>
    <col min="11518" max="11518" width="12.7109375" style="43" customWidth="1"/>
    <col min="11519" max="11769" width="9.140625" style="43"/>
    <col min="11770" max="11770" width="59.42578125" style="43" customWidth="1"/>
    <col min="11771" max="11771" width="4.7109375" style="43" customWidth="1"/>
    <col min="11772" max="11772" width="12.7109375" style="43" customWidth="1"/>
    <col min="11773" max="11773" width="4.7109375" style="43" customWidth="1"/>
    <col min="11774" max="11774" width="12.7109375" style="43" customWidth="1"/>
    <col min="11775" max="12025" width="9.140625" style="43"/>
    <col min="12026" max="12026" width="59.42578125" style="43" customWidth="1"/>
    <col min="12027" max="12027" width="4.7109375" style="43" customWidth="1"/>
    <col min="12028" max="12028" width="12.7109375" style="43" customWidth="1"/>
    <col min="12029" max="12029" width="4.7109375" style="43" customWidth="1"/>
    <col min="12030" max="12030" width="12.7109375" style="43" customWidth="1"/>
    <col min="12031" max="12281" width="9.140625" style="43"/>
    <col min="12282" max="12282" width="59.42578125" style="43" customWidth="1"/>
    <col min="12283" max="12283" width="4.7109375" style="43" customWidth="1"/>
    <col min="12284" max="12284" width="12.7109375" style="43" customWidth="1"/>
    <col min="12285" max="12285" width="4.7109375" style="43" customWidth="1"/>
    <col min="12286" max="12286" width="12.7109375" style="43" customWidth="1"/>
    <col min="12287" max="12537" width="9.140625" style="43"/>
    <col min="12538" max="12538" width="59.42578125" style="43" customWidth="1"/>
    <col min="12539" max="12539" width="4.7109375" style="43" customWidth="1"/>
    <col min="12540" max="12540" width="12.7109375" style="43" customWidth="1"/>
    <col min="12541" max="12541" width="4.7109375" style="43" customWidth="1"/>
    <col min="12542" max="12542" width="12.7109375" style="43" customWidth="1"/>
    <col min="12543" max="12793" width="9.140625" style="43"/>
    <col min="12794" max="12794" width="59.42578125" style="43" customWidth="1"/>
    <col min="12795" max="12795" width="4.7109375" style="43" customWidth="1"/>
    <col min="12796" max="12796" width="12.7109375" style="43" customWidth="1"/>
    <col min="12797" max="12797" width="4.7109375" style="43" customWidth="1"/>
    <col min="12798" max="12798" width="12.7109375" style="43" customWidth="1"/>
    <col min="12799" max="13049" width="9.140625" style="43"/>
    <col min="13050" max="13050" width="59.42578125" style="43" customWidth="1"/>
    <col min="13051" max="13051" width="4.7109375" style="43" customWidth="1"/>
    <col min="13052" max="13052" width="12.7109375" style="43" customWidth="1"/>
    <col min="13053" max="13053" width="4.7109375" style="43" customWidth="1"/>
    <col min="13054" max="13054" width="12.7109375" style="43" customWidth="1"/>
    <col min="13055" max="13305" width="9.140625" style="43"/>
    <col min="13306" max="13306" width="59.42578125" style="43" customWidth="1"/>
    <col min="13307" max="13307" width="4.7109375" style="43" customWidth="1"/>
    <col min="13308" max="13308" width="12.7109375" style="43" customWidth="1"/>
    <col min="13309" max="13309" width="4.7109375" style="43" customWidth="1"/>
    <col min="13310" max="13310" width="12.7109375" style="43" customWidth="1"/>
    <col min="13311" max="13561" width="9.140625" style="43"/>
    <col min="13562" max="13562" width="59.42578125" style="43" customWidth="1"/>
    <col min="13563" max="13563" width="4.7109375" style="43" customWidth="1"/>
    <col min="13564" max="13564" width="12.7109375" style="43" customWidth="1"/>
    <col min="13565" max="13565" width="4.7109375" style="43" customWidth="1"/>
    <col min="13566" max="13566" width="12.7109375" style="43" customWidth="1"/>
    <col min="13567" max="13817" width="9.140625" style="43"/>
    <col min="13818" max="13818" width="59.42578125" style="43" customWidth="1"/>
    <col min="13819" max="13819" width="4.7109375" style="43" customWidth="1"/>
    <col min="13820" max="13820" width="12.7109375" style="43" customWidth="1"/>
    <col min="13821" max="13821" width="4.7109375" style="43" customWidth="1"/>
    <col min="13822" max="13822" width="12.7109375" style="43" customWidth="1"/>
    <col min="13823" max="14073" width="9.140625" style="43"/>
    <col min="14074" max="14074" width="59.42578125" style="43" customWidth="1"/>
    <col min="14075" max="14075" width="4.7109375" style="43" customWidth="1"/>
    <col min="14076" max="14076" width="12.7109375" style="43" customWidth="1"/>
    <col min="14077" max="14077" width="4.7109375" style="43" customWidth="1"/>
    <col min="14078" max="14078" width="12.7109375" style="43" customWidth="1"/>
    <col min="14079" max="14329" width="9.140625" style="43"/>
    <col min="14330" max="14330" width="59.42578125" style="43" customWidth="1"/>
    <col min="14331" max="14331" width="4.7109375" style="43" customWidth="1"/>
    <col min="14332" max="14332" width="12.7109375" style="43" customWidth="1"/>
    <col min="14333" max="14333" width="4.7109375" style="43" customWidth="1"/>
    <col min="14334" max="14334" width="12.7109375" style="43" customWidth="1"/>
    <col min="14335" max="14585" width="9.140625" style="43"/>
    <col min="14586" max="14586" width="59.42578125" style="43" customWidth="1"/>
    <col min="14587" max="14587" width="4.7109375" style="43" customWidth="1"/>
    <col min="14588" max="14588" width="12.7109375" style="43" customWidth="1"/>
    <col min="14589" max="14589" width="4.7109375" style="43" customWidth="1"/>
    <col min="14590" max="14590" width="12.7109375" style="43" customWidth="1"/>
    <col min="14591" max="14841" width="9.140625" style="43"/>
    <col min="14842" max="14842" width="59.42578125" style="43" customWidth="1"/>
    <col min="14843" max="14843" width="4.7109375" style="43" customWidth="1"/>
    <col min="14844" max="14844" width="12.7109375" style="43" customWidth="1"/>
    <col min="14845" max="14845" width="4.7109375" style="43" customWidth="1"/>
    <col min="14846" max="14846" width="12.7109375" style="43" customWidth="1"/>
    <col min="14847" max="15097" width="9.140625" style="43"/>
    <col min="15098" max="15098" width="59.42578125" style="43" customWidth="1"/>
    <col min="15099" max="15099" width="4.7109375" style="43" customWidth="1"/>
    <col min="15100" max="15100" width="12.7109375" style="43" customWidth="1"/>
    <col min="15101" max="15101" width="4.7109375" style="43" customWidth="1"/>
    <col min="15102" max="15102" width="12.7109375" style="43" customWidth="1"/>
    <col min="15103" max="15353" width="9.140625" style="43"/>
    <col min="15354" max="15354" width="59.42578125" style="43" customWidth="1"/>
    <col min="15355" max="15355" width="4.7109375" style="43" customWidth="1"/>
    <col min="15356" max="15356" width="12.7109375" style="43" customWidth="1"/>
    <col min="15357" max="15357" width="4.7109375" style="43" customWidth="1"/>
    <col min="15358" max="15358" width="12.7109375" style="43" customWidth="1"/>
    <col min="15359" max="15609" width="9.140625" style="43"/>
    <col min="15610" max="15610" width="59.42578125" style="43" customWidth="1"/>
    <col min="15611" max="15611" width="4.7109375" style="43" customWidth="1"/>
    <col min="15612" max="15612" width="12.7109375" style="43" customWidth="1"/>
    <col min="15613" max="15613" width="4.7109375" style="43" customWidth="1"/>
    <col min="15614" max="15614" width="12.7109375" style="43" customWidth="1"/>
    <col min="15615" max="15865" width="9.140625" style="43"/>
    <col min="15866" max="15866" width="59.42578125" style="43" customWidth="1"/>
    <col min="15867" max="15867" width="4.7109375" style="43" customWidth="1"/>
    <col min="15868" max="15868" width="12.7109375" style="43" customWidth="1"/>
    <col min="15869" max="15869" width="4.7109375" style="43" customWidth="1"/>
    <col min="15870" max="15870" width="12.7109375" style="43" customWidth="1"/>
    <col min="15871" max="16121" width="9.140625" style="43"/>
    <col min="16122" max="16122" width="59.42578125" style="43" customWidth="1"/>
    <col min="16123" max="16123" width="4.7109375" style="43" customWidth="1"/>
    <col min="16124" max="16124" width="12.7109375" style="43" customWidth="1"/>
    <col min="16125" max="16125" width="4.7109375" style="43" customWidth="1"/>
    <col min="16126" max="16126" width="12.7109375" style="43" customWidth="1"/>
    <col min="16127" max="16384" width="9.140625" style="43"/>
  </cols>
  <sheetData>
    <row r="1" spans="1:3">
      <c r="A1" s="42" t="s">
        <v>36</v>
      </c>
      <c r="B1" s="42"/>
      <c r="C1" s="42"/>
    </row>
    <row r="2" spans="1:3">
      <c r="A2" s="42" t="s">
        <v>1</v>
      </c>
      <c r="B2" s="42"/>
      <c r="C2" s="42"/>
    </row>
    <row r="3" spans="1:3">
      <c r="A3" s="44" t="s">
        <v>2</v>
      </c>
      <c r="B3" s="44"/>
      <c r="C3" s="44"/>
    </row>
    <row r="4" spans="1:3">
      <c r="A4" s="45" t="s">
        <v>37</v>
      </c>
      <c r="B4" s="45"/>
      <c r="C4" s="45"/>
    </row>
    <row r="5" spans="1:3">
      <c r="A5" s="46">
        <v>43830</v>
      </c>
      <c r="B5" s="47"/>
      <c r="C5" s="47"/>
    </row>
    <row r="6" spans="1:3">
      <c r="A6" s="48" t="s">
        <v>4</v>
      </c>
      <c r="B6" s="48"/>
      <c r="C6" s="48"/>
    </row>
    <row r="7" spans="1:3" ht="15.75" thickBot="1">
      <c r="A7" s="49"/>
      <c r="B7" s="49"/>
      <c r="C7" s="49"/>
    </row>
    <row r="8" spans="1:3" ht="15.75" thickTop="1">
      <c r="A8" s="50"/>
      <c r="B8" s="50"/>
      <c r="C8" s="50"/>
    </row>
    <row r="9" spans="1:3">
      <c r="A9" s="51" t="s">
        <v>38</v>
      </c>
      <c r="C9" s="52">
        <f>SUM(C10:C17)</f>
        <v>269114350.92000002</v>
      </c>
    </row>
    <row r="10" spans="1:3">
      <c r="A10" s="43" t="s">
        <v>39</v>
      </c>
      <c r="B10" s="53"/>
      <c r="C10" s="19">
        <v>182670576.02000001</v>
      </c>
    </row>
    <row r="11" spans="1:3">
      <c r="A11" s="43" t="s">
        <v>40</v>
      </c>
      <c r="B11" s="53"/>
      <c r="C11" s="19">
        <v>13179698.99</v>
      </c>
    </row>
    <row r="12" spans="1:3">
      <c r="A12" s="54" t="s">
        <v>41</v>
      </c>
      <c r="B12" s="53"/>
      <c r="C12" s="19">
        <v>5272296.67</v>
      </c>
    </row>
    <row r="13" spans="1:3">
      <c r="A13" s="54" t="s">
        <v>42</v>
      </c>
      <c r="B13" s="53"/>
      <c r="C13" s="19">
        <v>238258.09</v>
      </c>
    </row>
    <row r="14" spans="1:3">
      <c r="A14" s="54" t="s">
        <v>43</v>
      </c>
      <c r="B14" s="53"/>
      <c r="C14" s="19">
        <v>58655.69</v>
      </c>
    </row>
    <row r="15" spans="1:3">
      <c r="A15" s="43" t="s">
        <v>44</v>
      </c>
      <c r="B15" s="53"/>
      <c r="C15" s="19">
        <v>12462583.879999999</v>
      </c>
    </row>
    <row r="16" spans="1:3">
      <c r="A16" s="43" t="s">
        <v>45</v>
      </c>
      <c r="B16" s="53"/>
      <c r="C16" s="19">
        <v>3245215.43</v>
      </c>
    </row>
    <row r="17" spans="1:3">
      <c r="A17" s="43" t="s">
        <v>46</v>
      </c>
      <c r="B17" s="53"/>
      <c r="C17" s="19">
        <v>51987066.149999999</v>
      </c>
    </row>
    <row r="18" spans="1:3">
      <c r="A18" s="43" t="s">
        <v>47</v>
      </c>
      <c r="B18" s="53"/>
      <c r="C18" s="55"/>
    </row>
    <row r="19" spans="1:3">
      <c r="A19" s="51" t="s">
        <v>48</v>
      </c>
      <c r="B19" s="53"/>
      <c r="C19" s="56">
        <f>SUM(C20:C24)</f>
        <v>75740896.680000007</v>
      </c>
    </row>
    <row r="20" spans="1:3">
      <c r="A20" s="43" t="s">
        <v>49</v>
      </c>
      <c r="B20" s="53"/>
      <c r="C20" s="57">
        <v>42744636.729999997</v>
      </c>
    </row>
    <row r="21" spans="1:3">
      <c r="A21" s="43" t="s">
        <v>50</v>
      </c>
      <c r="B21" s="53"/>
      <c r="C21" s="57">
        <v>7801936.2199999997</v>
      </c>
    </row>
    <row r="22" spans="1:3">
      <c r="A22" s="43" t="s">
        <v>51</v>
      </c>
      <c r="B22" s="53"/>
      <c r="C22" s="57">
        <v>13366497.27</v>
      </c>
    </row>
    <row r="23" spans="1:3">
      <c r="A23" s="58" t="s">
        <v>52</v>
      </c>
      <c r="B23" s="53"/>
      <c r="C23" s="57">
        <v>678714.64</v>
      </c>
    </row>
    <row r="24" spans="1:3">
      <c r="A24" s="43" t="s">
        <v>53</v>
      </c>
      <c r="B24" s="53"/>
      <c r="C24" s="56">
        <v>11149111.82</v>
      </c>
    </row>
    <row r="25" spans="1:3">
      <c r="A25" s="43" t="s">
        <v>47</v>
      </c>
      <c r="B25" s="53"/>
      <c r="C25" s="59"/>
    </row>
    <row r="26" spans="1:3">
      <c r="A26" s="58" t="s">
        <v>54</v>
      </c>
      <c r="B26" s="53"/>
      <c r="C26" s="56">
        <v>43997833.200000003</v>
      </c>
    </row>
    <row r="27" spans="1:3">
      <c r="B27" s="53"/>
      <c r="C27" s="57"/>
    </row>
    <row r="28" spans="1:3">
      <c r="A28" s="60" t="s">
        <v>55</v>
      </c>
      <c r="B28" s="53"/>
      <c r="C28" s="59">
        <f>SUM(C9-C19-C26)</f>
        <v>149375621.04000002</v>
      </c>
    </row>
    <row r="29" spans="1:3">
      <c r="B29" s="53"/>
      <c r="C29" s="57"/>
    </row>
    <row r="30" spans="1:3">
      <c r="A30" s="51" t="s">
        <v>56</v>
      </c>
      <c r="B30" s="53"/>
      <c r="C30" s="56">
        <f>SUM(C31:C33)</f>
        <v>121498505.11999999</v>
      </c>
    </row>
    <row r="31" spans="1:3">
      <c r="A31" s="43" t="s">
        <v>57</v>
      </c>
      <c r="B31" s="53"/>
      <c r="C31" s="61">
        <v>41053752.109999999</v>
      </c>
    </row>
    <row r="32" spans="1:3">
      <c r="A32" s="43" t="s">
        <v>58</v>
      </c>
      <c r="B32" s="53"/>
      <c r="C32" s="62">
        <v>71743164.749999985</v>
      </c>
    </row>
    <row r="33" spans="1:3">
      <c r="A33" s="43" t="s">
        <v>59</v>
      </c>
      <c r="B33" s="53"/>
      <c r="C33" s="62">
        <v>8701588.2599999998</v>
      </c>
    </row>
    <row r="34" spans="1:3">
      <c r="B34" s="53"/>
      <c r="C34" s="55"/>
    </row>
    <row r="35" spans="1:3">
      <c r="A35" s="60" t="s">
        <v>60</v>
      </c>
      <c r="B35" s="53"/>
      <c r="C35" s="63">
        <f>SUM(C28-C30)</f>
        <v>27877115.920000032</v>
      </c>
    </row>
    <row r="36" spans="1:3" ht="9.9499999999999993" customHeight="1">
      <c r="A36" s="58"/>
      <c r="B36" s="53"/>
      <c r="C36" s="63"/>
    </row>
    <row r="37" spans="1:3" ht="9.9499999999999993" customHeight="1">
      <c r="A37" s="43" t="s">
        <v>47</v>
      </c>
      <c r="B37" s="53"/>
      <c r="C37" s="57"/>
    </row>
    <row r="38" spans="1:3">
      <c r="A38" s="43" t="s">
        <v>61</v>
      </c>
      <c r="B38" s="53"/>
      <c r="C38" s="56">
        <v>11108499.579999998</v>
      </c>
    </row>
    <row r="39" spans="1:3">
      <c r="A39" s="64" t="s">
        <v>62</v>
      </c>
      <c r="B39" s="53"/>
      <c r="C39" s="59">
        <f>+C35+C38</f>
        <v>38985615.50000003</v>
      </c>
    </row>
    <row r="40" spans="1:3" ht="9.9499999999999993" customHeight="1">
      <c r="B40" s="53"/>
      <c r="C40" s="57"/>
    </row>
    <row r="41" spans="1:3">
      <c r="A41" s="43" t="s">
        <v>63</v>
      </c>
      <c r="B41" s="53"/>
      <c r="C41" s="57">
        <v>-11709003.810000001</v>
      </c>
    </row>
    <row r="42" spans="1:3">
      <c r="A42" s="43" t="s">
        <v>64</v>
      </c>
      <c r="B42" s="53"/>
      <c r="C42" s="57">
        <v>-1544691.08</v>
      </c>
    </row>
    <row r="43" spans="1:3">
      <c r="A43" s="60" t="s">
        <v>65</v>
      </c>
      <c r="C43" s="55">
        <f>+C39+C41+C42</f>
        <v>25731920.610000029</v>
      </c>
    </row>
    <row r="44" spans="1:3">
      <c r="A44" s="58"/>
      <c r="C44" s="59"/>
    </row>
    <row r="45" spans="1:3">
      <c r="A45" s="65" t="s">
        <v>27</v>
      </c>
      <c r="B45" s="65"/>
      <c r="C45" s="63">
        <v>0</v>
      </c>
    </row>
    <row r="46" spans="1:3" ht="15.75" thickBot="1">
      <c r="A46" s="51" t="s">
        <v>66</v>
      </c>
      <c r="B46" s="53"/>
      <c r="C46" s="66">
        <f>+C43-C45</f>
        <v>25731920.610000029</v>
      </c>
    </row>
    <row r="47" spans="1:3" ht="16.5" thickTop="1" thickBot="1">
      <c r="A47" s="49"/>
      <c r="B47" s="49"/>
      <c r="C47" s="49"/>
    </row>
    <row r="48" spans="1:3" ht="15.75" thickTop="1">
      <c r="A48" s="50"/>
      <c r="B48" s="50"/>
      <c r="C48" s="50"/>
    </row>
    <row r="49" spans="1:3">
      <c r="A49" s="67"/>
      <c r="B49" s="67"/>
    </row>
    <row r="50" spans="1:3">
      <c r="A50" s="67"/>
      <c r="B50" s="67"/>
      <c r="C50" s="67"/>
    </row>
    <row r="51" spans="1:3">
      <c r="A51" s="67"/>
      <c r="B51" s="67"/>
      <c r="C51" s="67"/>
    </row>
    <row r="52" spans="1:3">
      <c r="A52" s="38" t="s">
        <v>34</v>
      </c>
      <c r="B52" s="38"/>
      <c r="C52" s="38"/>
    </row>
    <row r="53" spans="1:3">
      <c r="A53" s="39" t="s">
        <v>35</v>
      </c>
      <c r="B53" s="39"/>
      <c r="C53" s="39"/>
    </row>
    <row r="63" spans="1:3">
      <c r="A63" s="68"/>
    </row>
  </sheetData>
  <mergeCells count="5">
    <mergeCell ref="A1:C1"/>
    <mergeCell ref="A2:C2"/>
    <mergeCell ref="A6:C6"/>
    <mergeCell ref="A52:C52"/>
    <mergeCell ref="A53:C53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2020-02-27T14:40:43Z</cp:lastPrinted>
  <dcterms:created xsi:type="dcterms:W3CDTF">2020-02-27T14:40:09Z</dcterms:created>
  <dcterms:modified xsi:type="dcterms:W3CDTF">2020-02-27T14:45:01Z</dcterms:modified>
</cp:coreProperties>
</file>