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8915" windowHeight="6990"/>
  </bookViews>
  <sheets>
    <sheet name="BG - ENE 2020" sheetId="1" r:id="rId1"/>
    <sheet name="ER - ENE 2020" sheetId="2" r:id="rId2"/>
  </sheets>
  <calcPr calcId="144525"/>
</workbook>
</file>

<file path=xl/calcChain.xml><?xml version="1.0" encoding="utf-8"?>
<calcChain xmlns="http://schemas.openxmlformats.org/spreadsheetml/2006/main">
  <c r="E36" i="2" l="1"/>
  <c r="E29" i="2"/>
  <c r="E18" i="2"/>
  <c r="E8" i="2"/>
  <c r="E27" i="2" s="1"/>
  <c r="E34" i="2" l="1"/>
  <c r="H39" i="1"/>
  <c r="H32" i="1"/>
  <c r="H21" i="1"/>
  <c r="H14" i="1"/>
  <c r="D39" i="1"/>
  <c r="D27" i="1"/>
  <c r="D20" i="1"/>
  <c r="D13" i="1"/>
  <c r="E40" i="2" l="1"/>
  <c r="E45" i="2" s="1"/>
  <c r="H23" i="1"/>
  <c r="H34" i="1"/>
  <c r="H41" i="1" s="1"/>
  <c r="D34" i="1"/>
  <c r="D41" i="1" s="1"/>
</calcChain>
</file>

<file path=xl/sharedStrings.xml><?xml version="1.0" encoding="utf-8"?>
<sst xmlns="http://schemas.openxmlformats.org/spreadsheetml/2006/main" count="100" uniqueCount="93">
  <si>
    <t>BANCO DE AMERICA CENTRAL, S.A.</t>
  </si>
  <si>
    <t>Balance General</t>
  </si>
  <si>
    <t>Al 31 de enero de 2020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</si>
  <si>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</si>
  <si>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</si>
  <si>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</si>
  <si>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</si>
  <si>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</si>
  <si>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</si>
  <si>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</si>
  <si>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</si>
  <si>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</si>
  <si>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</si>
  <si>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</si>
  <si>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</si>
  <si>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</si>
  <si>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</si>
  <si>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</si>
  <si>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</si>
  <si>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</si>
  <si>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</si>
  <si>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</si>
  <si>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</si>
  <si>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</si>
  <si>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</si>
  <si>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</si>
  <si>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</si>
  <si>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</si>
  <si>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</si>
  <si>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</si>
  <si>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</si>
  <si>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</si>
  <si>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</si>
  <si>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</si>
  <si>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</si>
  <si>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</si>
  <si>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</si>
  <si>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</si>
  <si>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</si>
  <si>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</si>
  <si>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</si>
  <si>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</si>
  <si>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</si>
  <si>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</si>
  <si>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</si>
  <si>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</si>
  <si>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</si>
  <si>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</si>
  <si>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</si>
  <si>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</si>
  <si>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</si>
  <si>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</si>
  <si>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</si>
  <si>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</si>
  <si>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</si>
  <si>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</si>
  <si>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</si>
  <si>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</si>
  <si>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</si>
  <si>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</si>
  <si>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</si>
  <si>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</si>
  <si>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31 de enero de 2020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</si>
  <si>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</si>
  <si>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</si>
  <si>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</si>
  <si>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</si>
  <si>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Reportos y operaciones bursátiles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</si>
  <si>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</si>
  <si>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</si>
  <si>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</si>
  <si>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</si>
  <si>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</si>
  <si>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</si>
  <si>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</si>
  <si>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</si>
  <si>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</si>
  <si>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</si>
  <si>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</si>
  <si>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</si>
  <si>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</si>
  <si>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</si>
  <si>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</si>
  <si>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</si>
  <si>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</si>
  <si>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</si>
  <si>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</si>
  <si>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</si>
  <si>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</si>
  <si>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</si>
  <si>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Contribucion Especial por Ley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</si>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</sst>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3" fontId="1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abSelected="1" workbookViewId="0">
      <selection activeCell="B8" sqref="B8"/>
    </sheetView>
  </sheetViews>
  <sheetFormatPr baseColWidth="10" defaultRowHeight="15" x14ac:dyDescent="0.25"/>
  <cols>
    <col min="1" max="1" width="2.7109375" style="1" customWidth="1"/>
    <col min="2" max="2" width="45.7109375" style="1" customWidth="1"/>
    <col min="3" max="3" width="2.7109375" style="1" customWidth="1"/>
    <col min="4" max="4" width="23" style="1" bestFit="1" customWidth="1"/>
    <col min="5" max="5" width="4.7109375" style="1" customWidth="1"/>
    <col min="6" max="6" width="45.7109375" style="1" customWidth="1"/>
    <col min="7" max="7" width="2.7109375" style="1" customWidth="1"/>
    <col min="8" max="8" width="23" style="1" bestFit="1" customWidth="1"/>
    <col min="9" max="16384" width="11.4257812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682971427.43999994</v>
      </c>
      <c r="F10" s="9" t="s">
        <v>29</v>
      </c>
      <c r="H10" s="10">
        <v>1993600566.3300002</v>
      </c>
    </row>
    <row r="11" spans="2:8" x14ac:dyDescent="0.25">
      <c r="B11" s="9" t="s">
        <v>8</v>
      </c>
      <c r="D11" s="10">
        <v>113608355.68000001</v>
      </c>
      <c r="F11" s="9" t="s">
        <v>30</v>
      </c>
      <c r="H11" s="10">
        <v>145304760.68000001</v>
      </c>
    </row>
    <row r="12" spans="2:8" x14ac:dyDescent="0.25">
      <c r="B12" s="9" t="s">
        <v>9</v>
      </c>
      <c r="D12" s="10">
        <v>1869183793.01</v>
      </c>
      <c r="F12" s="9" t="s">
        <v>31</v>
      </c>
      <c r="H12" s="10">
        <v>33081537.870000001</v>
      </c>
    </row>
    <row r="13" spans="2:8" x14ac:dyDescent="0.25">
      <c r="B13" s="8" t="s">
        <v>10</v>
      </c>
      <c r="D13" s="11">
        <f>SUM(D10:D12)</f>
        <v>2665763576.1300001</v>
      </c>
      <c r="F13" s="9" t="s">
        <v>32</v>
      </c>
      <c r="H13" s="10">
        <v>221196426.56999999</v>
      </c>
    </row>
    <row r="14" spans="2:8" x14ac:dyDescent="0.25">
      <c r="B14" s="9"/>
      <c r="D14" s="10"/>
      <c r="F14" s="8" t="s">
        <v>33</v>
      </c>
      <c r="H14" s="11">
        <f>SUM(H10:H13)</f>
        <v>2393183291.4500003</v>
      </c>
    </row>
    <row r="15" spans="2:8" x14ac:dyDescent="0.25">
      <c r="B15" s="8" t="s">
        <v>11</v>
      </c>
      <c r="D15" s="10"/>
      <c r="F15" s="9"/>
      <c r="H15" s="10"/>
    </row>
    <row r="16" spans="2:8" x14ac:dyDescent="0.25">
      <c r="B16" s="9" t="s">
        <v>12</v>
      </c>
      <c r="D16" s="10">
        <v>2761231.3900000006</v>
      </c>
      <c r="F16" s="8" t="s">
        <v>34</v>
      </c>
      <c r="H16" s="10"/>
    </row>
    <row r="17" spans="2:8" x14ac:dyDescent="0.25">
      <c r="B17" s="9" t="s">
        <v>13</v>
      </c>
      <c r="D17" s="10">
        <v>328229.28000000003</v>
      </c>
      <c r="F17" s="9" t="s">
        <v>35</v>
      </c>
      <c r="H17" s="10">
        <v>20803574.069999218</v>
      </c>
    </row>
    <row r="18" spans="2:8" x14ac:dyDescent="0.25">
      <c r="B18" s="9" t="s">
        <v>14</v>
      </c>
      <c r="D18" s="10">
        <v>9180934.7899999991</v>
      </c>
      <c r="F18" s="9" t="s">
        <v>36</v>
      </c>
      <c r="H18" s="10">
        <v>934934.58</v>
      </c>
    </row>
    <row r="19" spans="2:8" x14ac:dyDescent="0.25">
      <c r="B19" s="9" t="s">
        <v>15</v>
      </c>
      <c r="D19" s="10">
        <v>6698167.8500000006</v>
      </c>
      <c r="F19" s="9" t="s">
        <v>37</v>
      </c>
      <c r="H19" s="10">
        <v>5071776.05</v>
      </c>
    </row>
    <row r="20" spans="2:8" x14ac:dyDescent="0.25">
      <c r="B20" s="8" t="s">
        <v>16</v>
      </c>
      <c r="D20" s="11">
        <f>SUM(D16:D19)</f>
        <v>18968563.310000002</v>
      </c>
      <c r="F20" s="9" t="s">
        <v>38</v>
      </c>
      <c r="H20" s="10">
        <v>6480635.5800000001</v>
      </c>
    </row>
    <row r="21" spans="2:8" x14ac:dyDescent="0.25">
      <c r="B21" s="9"/>
      <c r="D21" s="10"/>
      <c r="F21" s="8" t="s">
        <v>39</v>
      </c>
      <c r="H21" s="11">
        <f>SUM(H17:H20)</f>
        <v>33290920.279999219</v>
      </c>
    </row>
    <row r="22" spans="2:8" x14ac:dyDescent="0.25">
      <c r="B22" s="9"/>
      <c r="D22" s="10"/>
      <c r="F22" s="9"/>
      <c r="H22" s="10"/>
    </row>
    <row r="23" spans="2:8" x14ac:dyDescent="0.25">
      <c r="B23" s="8" t="s">
        <v>17</v>
      </c>
      <c r="D23" s="10"/>
      <c r="F23" s="8" t="s">
        <v>40</v>
      </c>
      <c r="H23" s="13">
        <f>H21+H14</f>
        <v>2426474211.7299995</v>
      </c>
    </row>
    <row r="24" spans="2:8" x14ac:dyDescent="0.25">
      <c r="B24" s="9" t="s">
        <v>18</v>
      </c>
      <c r="D24" s="10">
        <v>2335639.14</v>
      </c>
      <c r="F24" s="9"/>
      <c r="H24" s="10"/>
    </row>
    <row r="25" spans="2:8" x14ac:dyDescent="0.25">
      <c r="B25" s="9" t="s">
        <v>19</v>
      </c>
      <c r="D25" s="10">
        <v>19425186.550000001</v>
      </c>
      <c r="F25" s="8" t="s">
        <v>41</v>
      </c>
      <c r="H25" s="10"/>
    </row>
    <row r="26" spans="2:8" x14ac:dyDescent="0.25">
      <c r="B26" s="9" t="s">
        <v>20</v>
      </c>
      <c r="D26" s="10">
        <v>2885862.53</v>
      </c>
      <c r="F26" s="9" t="s">
        <v>42</v>
      </c>
      <c r="H26" s="10">
        <v>161000436</v>
      </c>
    </row>
    <row r="27" spans="2:8" x14ac:dyDescent="0.25">
      <c r="B27" s="8" t="s">
        <v>21</v>
      </c>
      <c r="D27" s="11">
        <f>SUM(D24:D26)</f>
        <v>24646688.220000003</v>
      </c>
      <c r="F27" s="9" t="s">
        <v>43</v>
      </c>
      <c r="H27" s="10">
        <v>38452172.969999999</v>
      </c>
    </row>
    <row r="28" spans="2:8" x14ac:dyDescent="0.25">
      <c r="B28" s="9"/>
      <c r="D28" s="10"/>
      <c r="F28" s="9" t="s">
        <v>44</v>
      </c>
      <c r="H28" s="10">
        <v>63192783.009999998</v>
      </c>
    </row>
    <row r="29" spans="2:8" x14ac:dyDescent="0.25">
      <c r="B29" s="9"/>
      <c r="D29" s="10"/>
      <c r="F29" s="9" t="s">
        <v>45</v>
      </c>
      <c r="H29" s="10">
        <v>438631.58</v>
      </c>
    </row>
    <row r="30" spans="2:8" x14ac:dyDescent="0.25">
      <c r="B30" s="9"/>
      <c r="D30" s="10"/>
      <c r="F30" s="9" t="s">
        <v>46</v>
      </c>
      <c r="H30" s="10">
        <v>18590820.989999998</v>
      </c>
    </row>
    <row r="31" spans="2:8" x14ac:dyDescent="0.25">
      <c r="B31" s="9"/>
      <c r="D31" s="10"/>
      <c r="F31" s="9" t="s">
        <v>47</v>
      </c>
      <c r="H31" s="10">
        <v>848654.57</v>
      </c>
    </row>
    <row r="32" spans="2:8" x14ac:dyDescent="0.25">
      <c r="B32" s="9"/>
      <c r="D32" s="10"/>
      <c r="F32" s="8" t="s">
        <v>48</v>
      </c>
      <c r="H32" s="11">
        <f>SUM(H26:H31)</f>
        <v>282523499.12</v>
      </c>
    </row>
    <row r="33" spans="2:8" x14ac:dyDescent="0.25">
      <c r="B33" s="9"/>
      <c r="D33" s="10"/>
      <c r="F33" s="9"/>
      <c r="H33" s="10"/>
    </row>
    <row r="34" spans="2:8" ht="15.75" thickBot="1" x14ac:dyDescent="0.3">
      <c r="B34" s="8" t="s">
        <v>22</v>
      </c>
      <c r="D34" s="12">
        <f>D13+D20+D27</f>
        <v>2709378827.6599998</v>
      </c>
      <c r="F34" s="8" t="s">
        <v>49</v>
      </c>
      <c r="H34" s="12">
        <f>H32+H23</f>
        <v>2708997710.8499994</v>
      </c>
    </row>
    <row r="35" spans="2:8" ht="15.75" thickTop="1" x14ac:dyDescent="0.25">
      <c r="B35" s="9"/>
      <c r="D35" s="10"/>
      <c r="F35" s="9"/>
      <c r="H35" s="10"/>
    </row>
    <row r="36" spans="2:8" x14ac:dyDescent="0.25">
      <c r="B36" s="8" t="s">
        <v>23</v>
      </c>
      <c r="D36" s="10"/>
      <c r="F36" s="8" t="s">
        <v>50</v>
      </c>
      <c r="H36" s="10"/>
    </row>
    <row r="37" spans="2:8" x14ac:dyDescent="0.25">
      <c r="B37" s="9" t="s">
        <v>24</v>
      </c>
      <c r="D37" s="10">
        <v>43441139.759999998</v>
      </c>
      <c r="F37" s="9" t="s">
        <v>51</v>
      </c>
      <c r="H37" s="10">
        <v>41291829.560000002</v>
      </c>
    </row>
    <row r="38" spans="2:8" x14ac:dyDescent="0.25">
      <c r="B38" s="9" t="s">
        <v>25</v>
      </c>
      <c r="D38" s="10">
        <v>67434393.730000004</v>
      </c>
      <c r="F38" s="9" t="s">
        <v>52</v>
      </c>
      <c r="H38" s="10">
        <v>69964820.739999995</v>
      </c>
    </row>
    <row r="39" spans="2:8" x14ac:dyDescent="0.25">
      <c r="B39" s="8" t="s">
        <v>26</v>
      </c>
      <c r="D39" s="11">
        <f>SUM(D37:D38)</f>
        <v>110875533.49000001</v>
      </c>
      <c r="F39" s="8" t="s">
        <v>53</v>
      </c>
      <c r="H39" s="11">
        <f>SUM(H37:H38)</f>
        <v>111256650.3</v>
      </c>
    </row>
    <row r="40" spans="2:8" x14ac:dyDescent="0.25">
      <c r="B40" s="9"/>
      <c r="D40" s="10"/>
      <c r="F40" s="9"/>
      <c r="H40" s="10"/>
    </row>
    <row r="41" spans="2:8" ht="15.75" thickBot="1" x14ac:dyDescent="0.3">
      <c r="B41" s="8" t="s">
        <v>27</v>
      </c>
      <c r="D41" s="12">
        <f>D39+D34</f>
        <v>2820254361.1499996</v>
      </c>
      <c r="F41" s="8" t="s">
        <v>54</v>
      </c>
      <c r="H41" s="12">
        <f>H39+H34</f>
        <v>2820254361.1499996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70866141732283472" right="0.70866141732283472" top="0.22" bottom="0.21" header="0.17" footer="0.17"/>
  <pageSetup paperSize="256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8"/>
  <sheetViews>
    <sheetView topLeftCell="A43" workbookViewId="0">
      <selection activeCell="B57" sqref="B57:E57"/>
    </sheetView>
  </sheetViews>
  <sheetFormatPr baseColWidth="10" defaultRowHeight="15" x14ac:dyDescent="0.25"/>
  <cols>
    <col min="1" max="1" width="2.7109375" style="1" customWidth="1"/>
    <col min="2" max="2" width="42.7109375" style="1" customWidth="1"/>
    <col min="3" max="3" width="20.7109375" style="1" customWidth="1"/>
    <col min="4" max="4" width="2.7109375" style="1" customWidth="1"/>
    <col min="5" max="5" width="20.7109375" style="1" customWidth="1"/>
    <col min="6" max="16384" width="11.4257812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4" t="s">
        <v>63</v>
      </c>
      <c r="E8" s="15">
        <f>SUM(E9:E15)</f>
        <v>19237529.830000002</v>
      </c>
    </row>
    <row r="9" spans="2:5" x14ac:dyDescent="0.25">
      <c r="B9" s="9" t="s">
        <v>64</v>
      </c>
      <c r="E9" s="10">
        <v>15735822.77</v>
      </c>
    </row>
    <row r="10" spans="2:5" x14ac:dyDescent="0.25">
      <c r="B10" s="9" t="s">
        <v>65</v>
      </c>
      <c r="E10" s="10">
        <v>927897.89</v>
      </c>
    </row>
    <row r="11" spans="2:5" x14ac:dyDescent="0.25">
      <c r="B11" s="9" t="s">
        <v>66</v>
      </c>
      <c r="E11" s="10">
        <v>436066.51</v>
      </c>
    </row>
    <row r="12" spans="2:5" x14ac:dyDescent="0.25">
      <c r="B12" s="9" t="s">
        <v>67</v>
      </c>
      <c r="E12" s="10">
        <v>3029.6</v>
      </c>
    </row>
    <row r="13" spans="2:5" x14ac:dyDescent="0.25">
      <c r="B13" s="9" t="s">
        <v>68</v>
      </c>
      <c r="E13" s="10">
        <v>822444.14</v>
      </c>
    </row>
    <row r="14" spans="2:5" x14ac:dyDescent="0.25">
      <c r="B14" s="9" t="s">
        <v>69</v>
      </c>
      <c r="E14" s="10">
        <v>285413.46999999997</v>
      </c>
    </row>
    <row r="15" spans="2:5" x14ac:dyDescent="0.25">
      <c r="B15" s="9" t="s">
        <v>70</v>
      </c>
      <c r="E15" s="10">
        <v>1026855.45</v>
      </c>
    </row>
    <row r="16" spans="2:5" x14ac:dyDescent="0.25">
      <c r="B16" s="9"/>
      <c r="E16" s="10"/>
    </row>
    <row r="17" spans="2:5" x14ac:dyDescent="0.25">
      <c r="B17" s="8" t="s">
        <v>71</v>
      </c>
      <c r="E17" s="10"/>
    </row>
    <row r="18" spans="2:5" x14ac:dyDescent="0.25">
      <c r="B18" s="8" t="s">
        <v>72</v>
      </c>
      <c r="E18" s="15">
        <f>SUM(E19:E23)</f>
        <v>5382613.3399999999</v>
      </c>
    </row>
    <row r="19" spans="2:5" x14ac:dyDescent="0.25">
      <c r="B19" s="9" t="s">
        <v>73</v>
      </c>
      <c r="E19" s="10">
        <v>3677313.77</v>
      </c>
    </row>
    <row r="20" spans="2:5" x14ac:dyDescent="0.25">
      <c r="B20" s="9" t="s">
        <v>74</v>
      </c>
      <c r="E20" s="10">
        <v>496384.62</v>
      </c>
    </row>
    <row r="21" spans="2:5" x14ac:dyDescent="0.25">
      <c r="B21" s="9" t="s">
        <v>75</v>
      </c>
      <c r="E21" s="10">
        <v>1066361.73</v>
      </c>
    </row>
    <row r="22" spans="2:5" x14ac:dyDescent="0.25">
      <c r="B22" s="9" t="s">
        <v>76</v>
      </c>
      <c r="E22" s="10">
        <v>27856.25</v>
      </c>
    </row>
    <row r="23" spans="2:5" x14ac:dyDescent="0.25">
      <c r="B23" s="9" t="s">
        <v>77</v>
      </c>
      <c r="E23" s="10">
        <v>114696.97</v>
      </c>
    </row>
    <row r="24" spans="2:5" x14ac:dyDescent="0.25">
      <c r="B24" s="9"/>
      <c r="E24" s="10"/>
    </row>
    <row r="25" spans="2:5" x14ac:dyDescent="0.25">
      <c r="B25" s="9" t="s">
        <v>78</v>
      </c>
      <c r="E25" s="10">
        <v>6921853.9699999997</v>
      </c>
    </row>
    <row r="26" spans="2:5" x14ac:dyDescent="0.25">
      <c r="B26" s="9"/>
      <c r="E26" s="16"/>
    </row>
    <row r="27" spans="2:5" x14ac:dyDescent="0.25">
      <c r="B27" s="8" t="s">
        <v>79</v>
      </c>
      <c r="E27" s="13">
        <f>+E8-E18-E25</f>
        <v>6933062.5200000023</v>
      </c>
    </row>
    <row r="28" spans="2:5" x14ac:dyDescent="0.25">
      <c r="B28" s="9"/>
      <c r="E28" s="10"/>
    </row>
    <row r="29" spans="2:5" x14ac:dyDescent="0.25">
      <c r="B29" s="8" t="s">
        <v>80</v>
      </c>
      <c r="E29" s="15">
        <f>SUM(E30:E32)</f>
        <v>7009021.0300000003</v>
      </c>
    </row>
    <row r="30" spans="2:5" x14ac:dyDescent="0.25">
      <c r="B30" s="9" t="s">
        <v>81</v>
      </c>
      <c r="E30" s="10">
        <v>3140997.5</v>
      </c>
    </row>
    <row r="31" spans="2:5" x14ac:dyDescent="0.25">
      <c r="B31" s="9" t="s">
        <v>82</v>
      </c>
      <c r="E31" s="10">
        <v>3472077.45</v>
      </c>
    </row>
    <row r="32" spans="2:5" x14ac:dyDescent="0.25">
      <c r="B32" s="9" t="s">
        <v>83</v>
      </c>
      <c r="E32" s="10">
        <v>395946.08</v>
      </c>
    </row>
    <row r="33" spans="2:5" x14ac:dyDescent="0.25">
      <c r="B33" s="9"/>
      <c r="E33" s="16"/>
    </row>
    <row r="34" spans="2:5" x14ac:dyDescent="0.25">
      <c r="B34" s="8" t="s">
        <v>84</v>
      </c>
      <c r="E34" s="13">
        <f>+E27-E29</f>
        <v>-75958.509999997914</v>
      </c>
    </row>
    <row r="35" spans="2:5" x14ac:dyDescent="0.25">
      <c r="B35" s="9"/>
      <c r="E35" s="10"/>
    </row>
    <row r="36" spans="2:5" x14ac:dyDescent="0.25">
      <c r="B36" s="8" t="s">
        <v>85</v>
      </c>
      <c r="E36" s="15">
        <f>SUM(E37:E38)</f>
        <v>619995.07000000007</v>
      </c>
    </row>
    <row r="37" spans="2:5" x14ac:dyDescent="0.25">
      <c r="B37" s="9" t="s">
        <v>86</v>
      </c>
      <c r="E37" s="10">
        <v>901825.91</v>
      </c>
    </row>
    <row r="38" spans="2:5" x14ac:dyDescent="0.25">
      <c r="B38" s="9" t="s">
        <v>87</v>
      </c>
      <c r="E38" s="10">
        <v>-281830.84000000003</v>
      </c>
    </row>
    <row r="39" spans="2:5" x14ac:dyDescent="0.25">
      <c r="B39" s="9"/>
      <c r="E39" s="16"/>
    </row>
    <row r="40" spans="2:5" x14ac:dyDescent="0.25">
      <c r="B40" s="8" t="s">
        <v>88</v>
      </c>
      <c r="E40" s="13">
        <f>+E34+E36</f>
        <v>544036.56000000215</v>
      </c>
    </row>
    <row r="41" spans="2:5" x14ac:dyDescent="0.25">
      <c r="B41" s="9"/>
      <c r="E41" s="10"/>
    </row>
    <row r="42" spans="2:5" x14ac:dyDescent="0.25">
      <c r="B42" s="9" t="s">
        <v>89</v>
      </c>
      <c r="E42" s="10">
        <v>-70576.75</v>
      </c>
    </row>
    <row r="43" spans="2:5" x14ac:dyDescent="0.25">
      <c r="B43" s="9" t="s">
        <v>90</v>
      </c>
      <c r="E43" s="10">
        <v>-34828.230000000003</v>
      </c>
    </row>
    <row r="44" spans="2:5" x14ac:dyDescent="0.25">
      <c r="B44" s="9"/>
      <c r="E44" s="16"/>
    </row>
    <row r="45" spans="2:5" x14ac:dyDescent="0.25">
      <c r="B45" s="8" t="s">
        <v>91</v>
      </c>
      <c r="E45" s="13">
        <f>+E40+E42+E43</f>
        <v>438631.58000000217</v>
      </c>
    </row>
    <row r="46" spans="2:5" x14ac:dyDescent="0.25">
      <c r="B46" s="9"/>
      <c r="E46" s="10"/>
    </row>
    <row r="47" spans="2:5" x14ac:dyDescent="0.25">
      <c r="B47" s="9"/>
      <c r="E47" s="10"/>
    </row>
    <row r="48" spans="2:5" x14ac:dyDescent="0.25">
      <c r="B48" s="9"/>
      <c r="E48" s="10"/>
    </row>
    <row r="49" spans="2:5" x14ac:dyDescent="0.25">
      <c r="B49" s="9"/>
      <c r="E49" s="10"/>
    </row>
    <row r="50" spans="2:5" x14ac:dyDescent="0.25">
      <c r="B50" s="1" t="s">
        <v>92</v>
      </c>
      <c r="C50" s="2" t="s">
        <v>57</v>
      </c>
      <c r="D50" s="2"/>
      <c r="E50" s="2"/>
    </row>
    <row r="51" spans="2:5" x14ac:dyDescent="0.25">
      <c r="B51" s="5" t="s">
        <v>56</v>
      </c>
      <c r="C51" s="3" t="s">
        <v>58</v>
      </c>
      <c r="D51" s="3"/>
      <c r="E51" s="3"/>
    </row>
    <row r="57" spans="2:5" x14ac:dyDescent="0.25">
      <c r="B57" s="2" t="s">
        <v>59</v>
      </c>
      <c r="C57" s="2"/>
      <c r="D57" s="2"/>
      <c r="E57" s="2"/>
    </row>
    <row r="58" spans="2:5" x14ac:dyDescent="0.25">
      <c r="B58" s="3" t="s">
        <v>60</v>
      </c>
      <c r="C58" s="3"/>
      <c r="D58" s="3"/>
      <c r="E58" s="3"/>
    </row>
  </sheetData>
  <mergeCells count="8">
    <mergeCell ref="B57:E57"/>
    <mergeCell ref="B58:E58"/>
    <mergeCell ref="B2:E2"/>
    <mergeCell ref="B3:E3"/>
    <mergeCell ref="B4:E4"/>
    <mergeCell ref="B5:E5"/>
    <mergeCell ref="C50:E50"/>
    <mergeCell ref="C51:E51"/>
  </mergeCells>
  <printOptions horizontalCentered="1"/>
  <pageMargins left="0.70866141732283472" right="0.70866141732283472" top="0.39" bottom="0.37" header="0.31496062992125984" footer="0.31496062992125984"/>
  <pageSetup paperSize="256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 - ENE 2020</vt:lpstr>
      <vt:lpstr>ER - ENE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2020-02-14T14:50:40Z</cp:lastPrinted>
  <dcterms:created xsi:type="dcterms:W3CDTF">2020-02-14T14:46:21Z</dcterms:created>
  <dcterms:modified xsi:type="dcterms:W3CDTF">2020-02-14T14:50:42Z</dcterms:modified>
</cp:coreProperties>
</file>