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Archivos para carga Sitio Web Bolsa de Valores\2019\Diciembre 2019\"/>
    </mc:Choice>
  </mc:AlternateContent>
  <xr:revisionPtr revIDLastSave="0" documentId="13_ncr:1_{12FAF4C5-C418-4D1C-A13B-83267D939F5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22019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'122019'!$A$1:$G$124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3" i="1" l="1"/>
  <c r="A7" i="1" l="1"/>
  <c r="F32" i="1" l="1"/>
  <c r="F83" i="1" l="1"/>
  <c r="F18" i="1" l="1"/>
  <c r="F38" i="1" l="1"/>
  <c r="F26" i="1" l="1"/>
  <c r="F98" i="1"/>
  <c r="F88" i="1"/>
  <c r="F91" i="1" s="1"/>
  <c r="F39" i="1" l="1"/>
  <c r="F41" i="1" l="1"/>
  <c r="F92" i="1" l="1"/>
  <c r="F45" i="1"/>
  <c r="F99" i="1" l="1"/>
  <c r="F101" i="1" l="1"/>
</calcChain>
</file>

<file path=xl/sharedStrings.xml><?xml version="1.0" encoding="utf-8"?>
<sst xmlns="http://schemas.openxmlformats.org/spreadsheetml/2006/main" count="76" uniqueCount="73">
  <si>
    <t>Al 31 de marzo de 2016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</si>
  <si>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</si>
  <si>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</si>
  <si>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</si>
  <si>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</si>
  <si>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</si>
  <si>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</si>
  <si>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</si>
  <si>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</si>
  <si>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</si>
  <si>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</si>
  <si>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</si>
  <si>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</si>
  <si>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</si>
  <si>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</si>
  <si>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</si>
  <si>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</si>
  <si>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</si>
  <si>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</si>
  <si>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</si>
  <si>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</si>
  <si>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</si>
  <si>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</si>
  <si>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</si>
  <si>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</si>
  <si>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</si>
  <si>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</si>
  <si>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</si>
  <si>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</si>
  <si>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</si>
  <si>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</si>
  <si>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</si>
  <si>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</si>
  <si>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</si>
  <si>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</si>
  <si>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</si>
  <si>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</si>
  <si>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</si>
  <si>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</si>
  <si>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</si>
  <si>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</si>
  <si>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Inversiones financieras</t>
  </si>
  <si>
    <t>Reservas de capital, resultados acumulados y patrimonio no ganado</t>
  </si>
  <si>
    <t>Al 31 de enero de 2019</t>
  </si>
  <si>
    <t>Pérdida de operación</t>
  </si>
  <si>
    <t>Cartera de préstamos, neta</t>
  </si>
  <si>
    <t>Otros ingresos y gastos, netos</t>
  </si>
  <si>
    <t>Utilidad del período</t>
  </si>
  <si>
    <t>Al 28 de febrero de 2019</t>
  </si>
  <si>
    <t>Al 31 de marzo de 2019</t>
  </si>
  <si>
    <t>Al 30 de abril de 2019</t>
  </si>
  <si>
    <t>Al 31 de mayo de 2019</t>
  </si>
  <si>
    <t>Al 30 de junio de 2019</t>
  </si>
  <si>
    <t>Al 31 de julio de 2019</t>
  </si>
  <si>
    <t>Al 31 de Agosto de 2019</t>
  </si>
  <si>
    <t>Al 30 septiembre de 2019</t>
  </si>
  <si>
    <t>Al 31 de octubre de 2019</t>
  </si>
  <si>
    <t>Al 30 de noviembre de 2019</t>
  </si>
  <si>
    <t>Impuesto sobre la renta</t>
  </si>
  <si>
    <t>Miguel Ernesto Lacayo Argüello                Francisco Enrique Cáceres Prunera               René Alcides Fabián Pérez</t>
  </si>
  <si>
    <t>Miguel Ernesto Lacayo Argüello            Francisco Enrique Cáceres Prunera                René Alcides Fabián Pérez</t>
  </si>
  <si>
    <t xml:space="preserve">            Director Externo                                        Gerente General                                       Contador General</t>
  </si>
  <si>
    <t xml:space="preserve">     Director Presidente                                         Director Vicepresidente                             Director Secretario</t>
  </si>
  <si>
    <t>Federico José Parker Soto                    Ernesto Francisco Fernández Lang                              Gabriel Siman Siri</t>
  </si>
  <si>
    <t xml:space="preserve">   Director Presidente                                     Director Vicepresidente                                        Director Secretario</t>
  </si>
  <si>
    <t>Federico José Parker Soto                        Ernesto Francisco Fernández Lang                      Gabriel Siman Siri</t>
  </si>
  <si>
    <t xml:space="preserve">       Director Externo                                                Gerente General                                        Contador General</t>
  </si>
  <si>
    <t xml:space="preserve">SOCIEDAD DE AHORRO Y CRÉDITO GENTE, S.A. </t>
  </si>
  <si>
    <t>Al 31 de diciembre de 2019</t>
  </si>
  <si>
    <t>Estado de resultado</t>
  </si>
  <si>
    <t>Por el periodo del 1 enero al 31 de diciembre 2019</t>
  </si>
  <si>
    <t xml:space="preserve">Balance general 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</si>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</sst>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64</xdr:row>
      <xdr:rowOff>65690</xdr:rowOff>
    </xdr:from>
    <xdr:to>
      <xdr:col>6</xdr:col>
      <xdr:colOff>484351</xdr:colOff>
      <xdr:row>67</xdr:row>
      <xdr:rowOff>142219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5"/>
  <sheetViews>
    <sheetView tabSelected="1" topLeftCell="A91" zoomScale="87" zoomScaleNormal="87" workbookViewId="0">
      <selection activeCell="C95" sqref="C95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43</v>
      </c>
      <c r="L1" s="4" t="s">
        <v>0</v>
      </c>
    </row>
    <row r="2" spans="1:12" s="4" customFormat="1" ht="17.25" customHeight="1">
      <c r="A2" s="44" t="s">
        <v>67</v>
      </c>
      <c r="B2" s="44"/>
      <c r="C2" s="44"/>
      <c r="D2" s="44"/>
      <c r="E2" s="44"/>
      <c r="F2" s="44"/>
      <c r="G2" s="5"/>
      <c r="H2" s="3"/>
      <c r="I2" s="3"/>
      <c r="J2" s="3"/>
      <c r="K2" s="4" t="s">
        <v>48</v>
      </c>
      <c r="L2" s="4" t="s">
        <v>1</v>
      </c>
    </row>
    <row r="3" spans="1:12" s="4" customFormat="1" ht="17.25" customHeight="1">
      <c r="A3" s="43" t="s">
        <v>2</v>
      </c>
      <c r="B3" s="43"/>
      <c r="C3" s="43"/>
      <c r="D3" s="43"/>
      <c r="E3" s="43"/>
      <c r="F3" s="43"/>
      <c r="G3" s="5"/>
      <c r="H3" s="3"/>
      <c r="I3" s="3"/>
      <c r="J3" s="3"/>
      <c r="K3" s="4" t="s">
        <v>49</v>
      </c>
      <c r="L3" s="4" t="s">
        <v>3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50</v>
      </c>
      <c r="L4" s="4" t="s">
        <v>4</v>
      </c>
    </row>
    <row r="5" spans="1:12" s="4" customFormat="1" ht="17.25" customHeight="1">
      <c r="A5" s="44" t="s">
        <v>71</v>
      </c>
      <c r="B5" s="44"/>
      <c r="C5" s="44"/>
      <c r="D5" s="44"/>
      <c r="E5" s="44"/>
      <c r="F5" s="44"/>
      <c r="G5" s="2"/>
      <c r="H5" s="3"/>
      <c r="I5" s="3"/>
      <c r="J5" s="3"/>
      <c r="K5" s="4" t="s">
        <v>51</v>
      </c>
    </row>
    <row r="6" spans="1:12" s="4" customFormat="1" ht="17.25" customHeight="1">
      <c r="A6" s="43"/>
      <c r="B6" s="43"/>
      <c r="C6" s="43"/>
      <c r="D6" s="43"/>
      <c r="E6" s="43"/>
      <c r="F6" s="43"/>
      <c r="G6" s="2"/>
      <c r="H6" s="3"/>
      <c r="I6" s="3"/>
      <c r="J6" s="3"/>
      <c r="K6" s="4" t="s">
        <v>52</v>
      </c>
    </row>
    <row r="7" spans="1:12" s="4" customFormat="1" ht="17.25" customHeight="1">
      <c r="A7" s="43" t="str">
        <f>+K12</f>
        <v>Al 31 de diciembre de 2019</v>
      </c>
      <c r="B7" s="43"/>
      <c r="C7" s="43"/>
      <c r="D7" s="43"/>
      <c r="E7" s="43"/>
      <c r="F7" s="43"/>
      <c r="G7" s="2"/>
      <c r="H7" s="3"/>
      <c r="I7" s="3"/>
      <c r="J7" s="3"/>
      <c r="K7" s="4" t="s">
        <v>53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54</v>
      </c>
    </row>
    <row r="9" spans="1:12" s="4" customFormat="1" ht="17.25" customHeight="1">
      <c r="A9" s="43" t="s">
        <v>5</v>
      </c>
      <c r="B9" s="43"/>
      <c r="C9" s="43"/>
      <c r="D9" s="43"/>
      <c r="E9" s="43"/>
      <c r="F9" s="43"/>
      <c r="G9" s="2"/>
      <c r="H9" s="3"/>
      <c r="I9" s="3"/>
      <c r="J9" s="3"/>
      <c r="K9" s="4" t="s">
        <v>55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56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57</v>
      </c>
    </row>
    <row r="12" spans="1:12" s="4" customFormat="1" ht="17.25" customHeight="1">
      <c r="A12" s="1"/>
      <c r="B12" s="1"/>
      <c r="C12" s="1"/>
      <c r="D12" s="8"/>
      <c r="E12" s="8"/>
      <c r="F12" s="8">
        <v>2019</v>
      </c>
      <c r="G12" s="8"/>
      <c r="H12" s="3"/>
      <c r="I12" s="3"/>
      <c r="J12" s="3"/>
      <c r="K12" s="4" t="s">
        <v>68</v>
      </c>
    </row>
    <row r="13" spans="1:12" s="4" customFormat="1" ht="17.25" customHeight="1">
      <c r="A13" s="9" t="s">
        <v>6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7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8</v>
      </c>
      <c r="C15" s="1"/>
      <c r="D15" s="12"/>
      <c r="E15" s="12"/>
      <c r="F15" s="36">
        <v>23886.1</v>
      </c>
      <c r="G15" s="2"/>
      <c r="H15" s="3"/>
      <c r="I15" s="3"/>
      <c r="J15" s="3"/>
    </row>
    <row r="16" spans="1:12" s="4" customFormat="1" ht="17.25" customHeight="1">
      <c r="A16" s="1"/>
      <c r="B16" s="1" t="s">
        <v>41</v>
      </c>
      <c r="C16" s="1"/>
      <c r="D16" s="12"/>
      <c r="E16" s="12"/>
      <c r="F16" s="14">
        <v>100</v>
      </c>
      <c r="G16" s="2"/>
      <c r="H16" s="3"/>
      <c r="I16" s="3"/>
      <c r="J16" s="3"/>
    </row>
    <row r="17" spans="1:32" ht="17.25" customHeight="1">
      <c r="B17" s="1" t="s">
        <v>45</v>
      </c>
      <c r="D17" s="12"/>
      <c r="E17" s="12"/>
      <c r="F17" s="16">
        <v>53346.3</v>
      </c>
    </row>
    <row r="18" spans="1:32" ht="17.25" customHeight="1">
      <c r="D18" s="12"/>
      <c r="E18" s="12"/>
      <c r="F18" s="37">
        <f>SUM(F15:F17)</f>
        <v>77332.399999999994</v>
      </c>
    </row>
    <row r="19" spans="1:32" ht="17.25" customHeight="1">
      <c r="D19" s="12"/>
      <c r="E19" s="12"/>
      <c r="F19" s="14"/>
    </row>
    <row r="20" spans="1:32" ht="17.25" customHeight="1">
      <c r="A20" s="11" t="s">
        <v>9</v>
      </c>
      <c r="D20" s="12"/>
      <c r="E20" s="12"/>
      <c r="F20" s="35"/>
    </row>
    <row r="21" spans="1:32" ht="17.25" customHeight="1">
      <c r="B21" s="1" t="s">
        <v>38</v>
      </c>
      <c r="D21" s="12"/>
      <c r="E21" s="12"/>
      <c r="F21" s="16">
        <v>2615.5</v>
      </c>
    </row>
    <row r="22" spans="1:32" ht="17.25" customHeight="1">
      <c r="D22" s="12"/>
      <c r="E22" s="12"/>
      <c r="F22" s="14"/>
    </row>
    <row r="23" spans="1:32" ht="17.25" customHeight="1">
      <c r="A23" s="11" t="s">
        <v>10</v>
      </c>
      <c r="D23" s="12"/>
      <c r="E23" s="12"/>
      <c r="F23" s="14"/>
    </row>
    <row r="24" spans="1:32" ht="17.25" customHeight="1">
      <c r="B24" s="1" t="s">
        <v>39</v>
      </c>
      <c r="D24" s="12"/>
      <c r="E24" s="12"/>
      <c r="F24" s="16">
        <v>170.4</v>
      </c>
    </row>
    <row r="25" spans="1:32" ht="3.75" customHeight="1">
      <c r="D25" s="12"/>
      <c r="E25" s="12"/>
      <c r="F25" s="42"/>
    </row>
    <row r="26" spans="1:32" ht="17.25" customHeight="1" thickBot="1">
      <c r="A26" s="11" t="s">
        <v>11</v>
      </c>
      <c r="D26" s="12"/>
      <c r="E26" s="12"/>
      <c r="F26" s="17">
        <f>+F18+F21+F24</f>
        <v>80118.299999999988</v>
      </c>
    </row>
    <row r="27" spans="1:32" ht="17.25" customHeight="1" thickTop="1">
      <c r="D27" s="12"/>
      <c r="E27" s="12"/>
      <c r="F27" s="14"/>
    </row>
    <row r="28" spans="1:32" ht="17.25" customHeight="1">
      <c r="A28" s="9" t="s">
        <v>12</v>
      </c>
      <c r="D28" s="12"/>
      <c r="E28" s="12"/>
      <c r="F28" s="14"/>
    </row>
    <row r="29" spans="1:32" ht="17.25" customHeight="1">
      <c r="A29" s="11" t="s">
        <v>13</v>
      </c>
      <c r="D29" s="12"/>
      <c r="E29" s="12"/>
      <c r="F29" s="39"/>
      <c r="G29" s="13"/>
    </row>
    <row r="30" spans="1:32" ht="17.25" customHeight="1">
      <c r="A30" s="9"/>
      <c r="B30" s="1" t="s">
        <v>14</v>
      </c>
      <c r="D30" s="12"/>
      <c r="E30" s="12"/>
      <c r="F30" s="36">
        <v>66564.899999999994</v>
      </c>
    </row>
    <row r="31" spans="1:32" s="4" customFormat="1" ht="17.25" customHeight="1">
      <c r="A31" s="9"/>
      <c r="B31" s="1" t="s">
        <v>15</v>
      </c>
      <c r="C31" s="1"/>
      <c r="D31" s="12"/>
      <c r="E31" s="12"/>
      <c r="F31" s="16">
        <v>12.1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>
        <f>SUM(F30:F31)</f>
        <v>66577</v>
      </c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9"/>
      <c r="B33" s="1"/>
      <c r="C33" s="1"/>
      <c r="D33" s="12"/>
      <c r="E33" s="12"/>
      <c r="F33" s="14"/>
      <c r="G33" s="2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1" t="s">
        <v>16</v>
      </c>
      <c r="B34" s="1"/>
      <c r="C34" s="1"/>
      <c r="D34" s="12"/>
      <c r="E34" s="12"/>
      <c r="F34" s="35"/>
      <c r="G34" s="19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17</v>
      </c>
      <c r="C35" s="1"/>
      <c r="D35" s="12"/>
      <c r="E35" s="12"/>
      <c r="F35" s="14">
        <v>2468.5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18</v>
      </c>
      <c r="C36" s="1"/>
      <c r="D36" s="12"/>
      <c r="E36" s="12"/>
      <c r="F36" s="14">
        <v>131.80000000000001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19</v>
      </c>
      <c r="C37" s="1"/>
      <c r="D37" s="12"/>
      <c r="E37" s="12"/>
      <c r="F37" s="16">
        <v>2447.1999999999998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2"/>
      <c r="E38" s="12"/>
      <c r="F38" s="16">
        <f>SUM(F35:F37)</f>
        <v>5047.5</v>
      </c>
      <c r="G38" s="2"/>
      <c r="H38" s="3"/>
      <c r="I38" s="3"/>
      <c r="J38" s="3"/>
      <c r="K38" s="1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 t="s">
        <v>20</v>
      </c>
      <c r="B39" s="1"/>
      <c r="C39" s="1"/>
      <c r="D39" s="12"/>
      <c r="E39" s="12"/>
      <c r="F39" s="15">
        <f>+F32+F38</f>
        <v>71624.5</v>
      </c>
      <c r="G39" s="2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1"/>
      <c r="B40" s="1"/>
      <c r="C40" s="1"/>
      <c r="D40" s="12"/>
      <c r="E40" s="12"/>
      <c r="F40" s="14"/>
      <c r="G40" s="2"/>
      <c r="H40" s="14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1" t="s">
        <v>21</v>
      </c>
      <c r="D41" s="12"/>
      <c r="E41" s="12"/>
      <c r="F41" s="15">
        <f>SUM(F42:F43)</f>
        <v>8493.7999999999993</v>
      </c>
    </row>
    <row r="42" spans="1:32" ht="17.25" customHeight="1">
      <c r="B42" s="1" t="s">
        <v>22</v>
      </c>
      <c r="D42" s="12"/>
      <c r="E42" s="12"/>
      <c r="F42" s="14">
        <v>7390.3</v>
      </c>
    </row>
    <row r="43" spans="1:32" ht="17.25" customHeight="1">
      <c r="B43" s="1" t="s">
        <v>42</v>
      </c>
      <c r="D43" s="12"/>
      <c r="E43" s="12"/>
      <c r="F43" s="16">
        <v>1103.5</v>
      </c>
      <c r="I43" s="40"/>
    </row>
    <row r="44" spans="1:32" ht="7.5" customHeight="1">
      <c r="D44" s="12"/>
      <c r="E44" s="12"/>
      <c r="F44" s="14"/>
    </row>
    <row r="45" spans="1:32" ht="17.25" customHeight="1" thickBot="1">
      <c r="A45" s="11" t="s">
        <v>23</v>
      </c>
      <c r="D45" s="12"/>
      <c r="E45" s="12"/>
      <c r="F45" s="20">
        <f>+F39+F41</f>
        <v>80118.3</v>
      </c>
    </row>
    <row r="46" spans="1:32" ht="17.25" customHeight="1" thickTop="1">
      <c r="A46" s="11"/>
      <c r="D46" s="12"/>
      <c r="E46" s="12"/>
      <c r="F46" s="14"/>
      <c r="G46" s="14"/>
    </row>
    <row r="47" spans="1:32" ht="17.25" customHeight="1" thickBot="1">
      <c r="A47" s="21"/>
      <c r="B47" s="22"/>
      <c r="C47" s="22"/>
      <c r="D47" s="22"/>
      <c r="E47" s="22"/>
      <c r="F47" s="23"/>
      <c r="G47" s="24"/>
    </row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ht="17.25" customHeight="1"/>
    <row r="54" spans="1:32" s="1" customFormat="1" ht="17.25" customHeight="1">
      <c r="A54" s="1" t="s">
        <v>65</v>
      </c>
      <c r="G54" s="2"/>
      <c r="K54" s="4"/>
      <c r="L54" s="18"/>
      <c r="M54" s="18"/>
      <c r="P54" s="14"/>
      <c r="AF54" s="14"/>
    </row>
    <row r="55" spans="1:32" s="1" customFormat="1" ht="17.25" customHeight="1">
      <c r="A55" s="1" t="s">
        <v>62</v>
      </c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G60" s="2"/>
      <c r="K60" s="4"/>
      <c r="L60" s="18"/>
      <c r="M60" s="18"/>
      <c r="P60" s="14"/>
      <c r="AF60" s="14"/>
    </row>
    <row r="61" spans="1:32" s="1" customFormat="1" ht="17.25" customHeight="1">
      <c r="A61" s="12"/>
      <c r="B61" s="12"/>
      <c r="C61" s="12"/>
      <c r="D61" s="12"/>
      <c r="E61" s="12"/>
      <c r="F61" s="12"/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59</v>
      </c>
      <c r="G62" s="2"/>
      <c r="K62" s="4"/>
      <c r="L62" s="18"/>
      <c r="M62" s="18"/>
      <c r="P62" s="14"/>
      <c r="AF62" s="14"/>
    </row>
    <row r="63" spans="1:32" s="1" customFormat="1" ht="17.25" customHeight="1">
      <c r="A63" s="1" t="s">
        <v>66</v>
      </c>
      <c r="G63" s="2"/>
      <c r="K63" s="4"/>
      <c r="L63" s="18"/>
      <c r="M63" s="18"/>
      <c r="P63" s="14"/>
      <c r="AF63" s="14"/>
    </row>
    <row r="64" spans="1:32" ht="17.25" customHeight="1"/>
    <row r="65" spans="1:32" s="4" customFormat="1" ht="17.25" customHeight="1">
      <c r="A65" s="44" t="s">
        <v>67</v>
      </c>
      <c r="B65" s="44"/>
      <c r="C65" s="44"/>
      <c r="D65" s="44"/>
      <c r="E65" s="44"/>
      <c r="F65" s="44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5" t="s">
        <v>2</v>
      </c>
      <c r="B66" s="45"/>
      <c r="C66" s="45"/>
      <c r="D66" s="45"/>
      <c r="E66" s="45"/>
      <c r="F66" s="45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4" t="s">
        <v>69</v>
      </c>
      <c r="B68" s="44"/>
      <c r="C68" s="44"/>
      <c r="D68" s="44"/>
      <c r="E68" s="44"/>
      <c r="F68" s="44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5"/>
      <c r="B69" s="45"/>
      <c r="C69" s="45"/>
      <c r="D69" s="45"/>
      <c r="E69" s="45"/>
      <c r="F69" s="45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70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3" t="s">
        <v>24</v>
      </c>
      <c r="B72" s="43"/>
      <c r="C72" s="43"/>
      <c r="D72" s="43"/>
      <c r="E72" s="43"/>
      <c r="F72" s="43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2019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25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26</v>
      </c>
      <c r="C78" s="28"/>
      <c r="D78" s="8"/>
      <c r="E78" s="8"/>
      <c r="F78" s="36">
        <v>17136.099999999999</v>
      </c>
      <c r="G78" s="30"/>
    </row>
    <row r="79" spans="1:32" ht="17.25" customHeight="1">
      <c r="A79" s="28"/>
      <c r="B79" s="28" t="s">
        <v>27</v>
      </c>
      <c r="C79" s="28"/>
      <c r="D79" s="8"/>
      <c r="E79" s="8"/>
      <c r="F79" s="14">
        <v>1238.5999999999999</v>
      </c>
      <c r="G79" s="30"/>
    </row>
    <row r="80" spans="1:32" ht="17.25" customHeight="1">
      <c r="A80" s="28"/>
      <c r="B80" s="28" t="s">
        <v>40</v>
      </c>
      <c r="C80" s="28"/>
      <c r="D80" s="8"/>
      <c r="E80" s="8"/>
      <c r="F80" s="14">
        <v>8.6</v>
      </c>
      <c r="G80" s="30"/>
    </row>
    <row r="81" spans="1:13" ht="17.25" customHeight="1">
      <c r="A81" s="28"/>
      <c r="B81" s="28" t="s">
        <v>28</v>
      </c>
      <c r="C81" s="28"/>
      <c r="D81" s="8"/>
      <c r="E81" s="8"/>
      <c r="F81" s="14">
        <v>547.6</v>
      </c>
      <c r="G81" s="30"/>
    </row>
    <row r="82" spans="1:13" ht="17.25" customHeight="1">
      <c r="A82" s="28"/>
      <c r="B82" s="28" t="s">
        <v>29</v>
      </c>
      <c r="C82" s="28"/>
      <c r="D82" s="8"/>
      <c r="E82" s="8"/>
      <c r="F82" s="16">
        <v>188.8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19119.699999999993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30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31</v>
      </c>
      <c r="C86" s="28"/>
      <c r="D86" s="8"/>
      <c r="E86" s="8"/>
      <c r="F86" s="14">
        <v>3174.3</v>
      </c>
      <c r="G86" s="30"/>
      <c r="K86" s="3"/>
      <c r="L86" s="3"/>
      <c r="M86" s="3"/>
    </row>
    <row r="87" spans="1:13" ht="17.25" customHeight="1">
      <c r="A87" s="28"/>
      <c r="B87" s="28" t="s">
        <v>29</v>
      </c>
      <c r="C87" s="28"/>
      <c r="D87" s="8"/>
      <c r="E87" s="8"/>
      <c r="F87" s="16">
        <v>357.6</v>
      </c>
      <c r="G87" s="30"/>
      <c r="K87" s="3"/>
      <c r="L87" s="3"/>
      <c r="M87" s="3"/>
    </row>
    <row r="88" spans="1:13" ht="17.25" customHeight="1">
      <c r="A88" s="28"/>
      <c r="B88" s="28"/>
      <c r="C88" s="28"/>
      <c r="D88" s="8"/>
      <c r="E88" s="8"/>
      <c r="F88" s="38">
        <f>SUM(F86:F87)</f>
        <v>3531.9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14"/>
      <c r="G89" s="30"/>
      <c r="K89" s="3"/>
      <c r="L89" s="3"/>
      <c r="M89" s="3"/>
    </row>
    <row r="90" spans="1:13" ht="17.25" customHeight="1">
      <c r="A90" s="27" t="s">
        <v>32</v>
      </c>
      <c r="B90" s="28"/>
      <c r="C90" s="28"/>
      <c r="D90" s="8"/>
      <c r="E90" s="8"/>
      <c r="F90" s="16">
        <v>6706.5</v>
      </c>
      <c r="G90" s="30"/>
      <c r="K90" s="3"/>
      <c r="L90" s="3"/>
      <c r="M90" s="3"/>
    </row>
    <row r="91" spans="1:13" ht="17.25" customHeight="1">
      <c r="A91" s="27"/>
      <c r="B91" s="28"/>
      <c r="C91" s="28"/>
      <c r="D91" s="8"/>
      <c r="E91" s="8"/>
      <c r="F91" s="14">
        <f>SUM(F88:F90)</f>
        <v>10238.4</v>
      </c>
      <c r="G91" s="30"/>
      <c r="K91" s="3"/>
      <c r="L91" s="3"/>
      <c r="M91" s="3"/>
    </row>
    <row r="92" spans="1:13" ht="17.25" customHeight="1">
      <c r="A92" s="27" t="s">
        <v>33</v>
      </c>
      <c r="B92" s="28"/>
      <c r="C92" s="28"/>
      <c r="D92" s="8"/>
      <c r="E92" s="8"/>
      <c r="F92" s="32">
        <f>+F83-F88-F90</f>
        <v>8881.2999999999938</v>
      </c>
      <c r="G92" s="33"/>
      <c r="K92" s="3"/>
      <c r="L92" s="3"/>
      <c r="M92" s="3"/>
    </row>
    <row r="93" spans="1:13" ht="17.25" customHeight="1">
      <c r="A93" s="27"/>
      <c r="B93" s="28"/>
      <c r="C93" s="28"/>
      <c r="D93" s="12"/>
      <c r="E93" s="12"/>
      <c r="F93" s="14"/>
      <c r="G93" s="30"/>
      <c r="K93" s="3"/>
      <c r="L93" s="3"/>
      <c r="M93" s="3"/>
    </row>
    <row r="94" spans="1:13" ht="17.25" customHeight="1">
      <c r="A94" s="27" t="s">
        <v>34</v>
      </c>
      <c r="B94" s="28"/>
      <c r="C94" s="28"/>
      <c r="F94" s="14"/>
      <c r="G94" s="30"/>
      <c r="K94" s="3"/>
      <c r="L94" s="3"/>
      <c r="M94" s="3"/>
    </row>
    <row r="95" spans="1:13" ht="17.25" customHeight="1">
      <c r="A95" s="27"/>
      <c r="B95" s="28" t="s">
        <v>35</v>
      </c>
      <c r="C95" s="28"/>
      <c r="D95" s="12"/>
      <c r="F95" s="14">
        <v>5713.5</v>
      </c>
      <c r="G95" s="30"/>
      <c r="K95" s="3"/>
      <c r="L95" s="3"/>
      <c r="M95" s="3"/>
    </row>
    <row r="96" spans="1:13" ht="17.25" customHeight="1">
      <c r="A96" s="28"/>
      <c r="B96" s="28" t="s">
        <v>36</v>
      </c>
      <c r="C96" s="28"/>
      <c r="D96" s="12"/>
      <c r="E96" s="12"/>
      <c r="F96" s="14">
        <v>3752.3</v>
      </c>
      <c r="G96" s="30"/>
      <c r="K96" s="3"/>
      <c r="L96" s="3"/>
      <c r="M96" s="3"/>
    </row>
    <row r="97" spans="1:32">
      <c r="A97" s="28"/>
      <c r="B97" s="28" t="s">
        <v>37</v>
      </c>
      <c r="C97" s="28"/>
      <c r="D97" s="12"/>
      <c r="E97" s="12"/>
      <c r="F97" s="16">
        <v>783.9</v>
      </c>
      <c r="G97" s="30"/>
    </row>
    <row r="98" spans="1:32">
      <c r="A98" s="28"/>
      <c r="B98" s="28"/>
      <c r="C98" s="28"/>
      <c r="D98" s="12"/>
      <c r="E98" s="12"/>
      <c r="F98" s="37">
        <f>SUM(F95:F97)</f>
        <v>10249.699999999999</v>
      </c>
      <c r="G98" s="30"/>
    </row>
    <row r="99" spans="1:32">
      <c r="A99" s="27" t="s">
        <v>44</v>
      </c>
      <c r="B99" s="28"/>
      <c r="C99" s="28"/>
      <c r="F99" s="30">
        <f>+F92-F98</f>
        <v>-1368.4000000000051</v>
      </c>
      <c r="G99" s="34"/>
    </row>
    <row r="100" spans="1:32">
      <c r="B100" s="28" t="s">
        <v>46</v>
      </c>
      <c r="C100" s="28"/>
      <c r="D100" s="12"/>
      <c r="E100" s="12"/>
      <c r="F100" s="16">
        <v>1619.9999999999998</v>
      </c>
      <c r="G100" s="30"/>
    </row>
    <row r="101" spans="1:32">
      <c r="A101" s="27" t="s">
        <v>47</v>
      </c>
      <c r="B101" s="28"/>
      <c r="C101" s="28"/>
      <c r="F101" s="42">
        <f>+F99+F100</f>
        <v>251.59999999999468</v>
      </c>
      <c r="G101" s="35"/>
    </row>
    <row r="102" spans="1:32">
      <c r="A102" s="27"/>
      <c r="B102" s="28" t="s">
        <v>58</v>
      </c>
      <c r="C102" s="28"/>
      <c r="F102" s="16">
        <v>-121</v>
      </c>
      <c r="G102" s="35"/>
    </row>
    <row r="103" spans="1:32" ht="18" thickBot="1">
      <c r="A103" s="27" t="s">
        <v>72</v>
      </c>
      <c r="B103" s="28"/>
      <c r="C103" s="28"/>
      <c r="F103" s="41">
        <f>+F101+F102</f>
        <v>130.59999999999468</v>
      </c>
      <c r="G103" s="35"/>
    </row>
    <row r="104" spans="1:32" ht="18.75" thickTop="1" thickBot="1">
      <c r="A104" s="21"/>
      <c r="B104" s="22"/>
      <c r="C104" s="22"/>
      <c r="D104" s="22"/>
      <c r="E104" s="22"/>
      <c r="F104" s="23"/>
      <c r="G104" s="24"/>
    </row>
    <row r="105" spans="1:32" ht="17.25" customHeight="1"/>
    <row r="106" spans="1:32" ht="18.75" customHeight="1">
      <c r="A106" s="27"/>
      <c r="B106" s="28"/>
      <c r="C106" s="28"/>
      <c r="F106" s="36"/>
      <c r="G106" s="35"/>
    </row>
    <row r="107" spans="1:32" ht="18.75" customHeight="1">
      <c r="A107" s="27"/>
      <c r="B107" s="28"/>
      <c r="C107" s="28"/>
      <c r="F107" s="36"/>
      <c r="G107" s="35"/>
    </row>
    <row r="108" spans="1:32" ht="18.75" customHeight="1">
      <c r="A108" s="27"/>
      <c r="B108" s="28"/>
      <c r="C108" s="28"/>
      <c r="F108" s="36"/>
      <c r="G108" s="35"/>
    </row>
    <row r="109" spans="1:32" ht="17.25" customHeight="1">
      <c r="A109" s="27"/>
      <c r="B109" s="28"/>
      <c r="C109" s="28"/>
      <c r="F109" s="14"/>
      <c r="G109" s="35"/>
    </row>
    <row r="112" spans="1:32" s="1" customFormat="1" ht="17.25" customHeight="1">
      <c r="A112" s="1" t="s">
        <v>63</v>
      </c>
      <c r="G112" s="2"/>
      <c r="K112" s="4"/>
      <c r="L112" s="18"/>
      <c r="M112" s="18"/>
      <c r="P112" s="14"/>
      <c r="AF112" s="14"/>
    </row>
    <row r="113" spans="1:32" s="1" customFormat="1" ht="17.25" customHeight="1">
      <c r="A113" s="1" t="s">
        <v>64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A119" s="12"/>
      <c r="B119" s="12"/>
      <c r="C119" s="12"/>
      <c r="D119" s="12"/>
      <c r="E119" s="12"/>
      <c r="F119" s="12"/>
      <c r="G119" s="2"/>
      <c r="K119" s="4"/>
      <c r="L119" s="18"/>
      <c r="M119" s="18"/>
      <c r="P119" s="14"/>
      <c r="AF119" s="14"/>
    </row>
    <row r="120" spans="1:32" s="1" customFormat="1" ht="17.25" customHeight="1">
      <c r="A120" s="1" t="s">
        <v>60</v>
      </c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61</v>
      </c>
      <c r="G121" s="2"/>
      <c r="K121" s="4"/>
      <c r="L121" s="18"/>
      <c r="M121" s="18"/>
      <c r="P121" s="14"/>
      <c r="AF121" s="14"/>
    </row>
    <row r="122" spans="1:32" ht="17.25" customHeight="1"/>
    <row r="123" spans="1:32" ht="17.25" customHeight="1"/>
    <row r="124" spans="1:32" ht="17.25" customHeight="1">
      <c r="A124" s="12"/>
      <c r="B124" s="12"/>
      <c r="C124" s="12"/>
      <c r="D124" s="12"/>
      <c r="E124" s="12"/>
      <c r="F124" s="12"/>
    </row>
    <row r="125" spans="1:32" ht="15.7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122019</vt:lpstr>
      <vt:lpstr>'122019'!Área_de_impresión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2020-02-14T18:14:08Z</cp:lastPrinted>
  <dcterms:created xsi:type="dcterms:W3CDTF">2017-12-27T22:00:56Z</dcterms:created>
  <dcterms:modified xsi:type="dcterms:W3CDTF">2020-02-14T18:15:13Z</dcterms:modified>
</cp:coreProperties>
</file>