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 y Est. Resul Nov 19" sheetId="1" r:id="rId1"/>
  </sheets>
  <definedNames>
    <definedName name="_xlnm.Print_Area" localSheetId="0">'Bal y Est. Resul Nov 19'!$A$1:$H$103</definedName>
  </definedNames>
  <calcPr calcId="171027"/>
</workbook>
</file>

<file path=xl/calcChain.xml><?xml version="1.0" encoding="utf-8"?>
<calcChain xmlns="http://schemas.openxmlformats.org/spreadsheetml/2006/main">
  <c r="F17" i="1" l="1"/>
  <c r="F22" i="1"/>
  <c r="F25" i="1"/>
  <c r="F34" i="1"/>
  <c r="F40" i="1" s="1"/>
  <c r="F39" i="1"/>
  <c r="F82" i="1" l="1"/>
  <c r="H34" i="1" l="1"/>
  <c r="F90" i="1" l="1"/>
  <c r="H90" i="1" l="1"/>
  <c r="H82" i="1"/>
  <c r="H73" i="1"/>
  <c r="H45" i="1"/>
  <c r="H39" i="1"/>
  <c r="H40" i="1" s="1"/>
  <c r="H46" i="1" s="1"/>
  <c r="H22" i="1"/>
  <c r="H17" i="1"/>
  <c r="H84" i="1" l="1"/>
  <c r="H91" i="1" s="1"/>
  <c r="H93" i="1" s="1"/>
  <c r="H96" i="1" s="1"/>
  <c r="H25" i="1"/>
  <c r="F73" i="1"/>
  <c r="F45" i="1"/>
  <c r="F46" i="1" s="1"/>
  <c r="F84" i="1" l="1"/>
  <c r="F91" i="1" s="1"/>
  <c r="F93" i="1" s="1"/>
  <c r="F96" i="1" s="1"/>
</calcChain>
</file>

<file path=xl/sharedStrings.xml><?xml version="1.0" encoding="utf-8"?>
<sst xmlns="http://schemas.openxmlformats.org/spreadsheetml/2006/main" count="80" uniqueCount="69">
  <si>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</si>
  <si>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</si>
  <si>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</si>
  <si>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</si>
  <si>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</si>
  <si>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</si>
  <si>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</si>
  <si>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</si>
  <si>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</si>
  <si>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</si>
  <si>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</si>
  <si>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</si>
  <si>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</si>
  <si>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</si>
  <si>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</si>
  <si>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</si>
  <si>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</si>
  <si>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</si>
  <si>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</si>
  <si>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</si>
  <si>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</si>
  <si>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</si>
  <si>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</si>
  <si>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</si>
  <si>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</si>
  <si>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</si>
  <si>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</si>
  <si>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</si>
  <si>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</si>
  <si>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</si>
  <si>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</si>
  <si>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</si>
  <si>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</si>
  <si>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</si>
  <si>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</si>
  <si>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</si>
  <si>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</si>
  <si>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</si>
  <si>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</si>
  <si>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</si>
  <si>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</si>
  <si>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</si>
  <si>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</si>
  <si>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</si>
  <si>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</si>
  <si>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</si>
  <si>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</si>
  <si>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</si>
  <si>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</si>
  <si>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</si>
  <si>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</si>
  <si>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</si>
  <si>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</si>
  <si>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</si>
  <si>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</si>
  <si>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</si>
  <si>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</si>
  <si>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</si>
  <si>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Utilidad de operación</t>
  </si>
  <si>
    <t>Otros ingresos y (gastos) netos</t>
  </si>
  <si>
    <t>José Raúl Cienfuegos Morales</t>
  </si>
  <si>
    <t>Celina María Padilla de O'byrne</t>
  </si>
  <si>
    <t>Director Operaciones y Finanzas</t>
  </si>
  <si>
    <t>Reportos y Otras Operaciones bursátiles</t>
  </si>
  <si>
    <t>Caja y Bancos</t>
  </si>
  <si>
    <t>Operaciones en moneda extranjera</t>
  </si>
  <si>
    <t>Al 31 de diciembre 2019 y 2018</t>
  </si>
  <si>
    <t>Por los periodos del 1 de enero al 31 de diciembre de 2019 y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</si>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</sst>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165" fontId="3" fillId="0" borderId="0" xfId="0" applyNumberFormat="1" applyFont="1"/>
    <xf numFmtId="165" fontId="4" fillId="0" borderId="2" xfId="0" applyNumberFormat="1" applyFont="1" applyBorder="1"/>
    <xf numFmtId="165" fontId="4" fillId="0" borderId="0" xfId="0" applyNumberFormat="1" applyFont="1" applyBorder="1"/>
    <xf numFmtId="165" fontId="4" fillId="0" borderId="3" xfId="0" applyNumberFormat="1" applyFont="1" applyBorder="1"/>
    <xf numFmtId="0" fontId="4" fillId="0" borderId="0" xfId="0" applyFont="1"/>
    <xf numFmtId="168" fontId="3" fillId="0" borderId="0" xfId="0" applyNumberFormat="1" applyFont="1"/>
    <xf numFmtId="168" fontId="4" fillId="0" borderId="2" xfId="0" applyNumberFormat="1" applyFont="1" applyBorder="1"/>
    <xf numFmtId="168" fontId="4" fillId="0" borderId="0" xfId="0" applyNumberFormat="1" applyFont="1"/>
    <xf numFmtId="168" fontId="3" fillId="0" borderId="1" xfId="0" applyNumberFormat="1" applyFont="1" applyBorder="1"/>
    <xf numFmtId="168" fontId="5" fillId="0" borderId="2" xfId="0" applyNumberFormat="1" applyFont="1" applyBorder="1"/>
    <xf numFmtId="168" fontId="6" fillId="0" borderId="0" xfId="0" applyNumberFormat="1" applyFont="1" applyBorder="1"/>
    <xf numFmtId="168" fontId="6" fillId="0" borderId="1" xfId="0" applyNumberFormat="1" applyFont="1" applyBorder="1"/>
    <xf numFmtId="168" fontId="5" fillId="0" borderId="0" xfId="0" applyNumberFormat="1" applyFont="1" applyFill="1" applyBorder="1"/>
    <xf numFmtId="168" fontId="5" fillId="0" borderId="3" xfId="0" applyNumberFormat="1" applyFont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/>
    <xf numFmtId="0" fontId="8" fillId="0" borderId="0" xfId="0" applyFont="1" applyBorder="1"/>
    <xf numFmtId="0" fontId="4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165" fontId="4" fillId="0" borderId="0" xfId="0" applyNumberFormat="1" applyFont="1"/>
    <xf numFmtId="49" fontId="10" fillId="0" borderId="0" xfId="0" applyNumberFormat="1" applyFont="1" applyBorder="1"/>
    <xf numFmtId="166" fontId="3" fillId="0" borderId="0" xfId="0" applyNumberFormat="1" applyFont="1"/>
    <xf numFmtId="167" fontId="3" fillId="0" borderId="0" xfId="0" applyNumberFormat="1" applyFont="1"/>
    <xf numFmtId="168" fontId="4" fillId="0" borderId="4" xfId="0" applyNumberFormat="1" applyFont="1" applyBorder="1"/>
    <xf numFmtId="168" fontId="5" fillId="0" borderId="0" xfId="0" applyNumberFormat="1" applyFont="1" applyBorder="1"/>
    <xf numFmtId="168" fontId="3" fillId="0" borderId="0" xfId="0" applyNumberFormat="1" applyFont="1" applyBorder="1"/>
    <xf numFmtId="167" fontId="3" fillId="0" borderId="0" xfId="0" applyNumberFormat="1" applyFont="1" applyBorder="1"/>
    <xf numFmtId="164" fontId="4" fillId="0" borderId="0" xfId="0" applyNumberFormat="1" applyFont="1"/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49" fontId="4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81" zoomScaleNormal="100" workbookViewId="0">
      <selection activeCell="H96" sqref="H96"/>
    </sheetView>
  </sheetViews>
  <sheetFormatPr baseColWidth="10" defaultRowHeight="12.75" x14ac:dyDescent="0.2"/>
  <cols>
    <col min="1" max="1" width="9" style="17" customWidth="1"/>
    <col min="2" max="2" width="2.5703125" style="17" customWidth="1"/>
    <col min="3" max="3" width="20.42578125" style="17" customWidth="1"/>
    <col min="4" max="4" width="11.42578125" style="17"/>
    <col min="5" max="5" width="22.5703125" style="17" customWidth="1"/>
    <col min="6" max="6" width="19.5703125" style="17" customWidth="1"/>
    <col min="7" max="7" width="1" style="17" customWidth="1"/>
    <col min="8" max="8" width="20.28515625" style="17" customWidth="1"/>
    <col min="9" max="16384" width="11.42578125" style="17"/>
  </cols>
  <sheetData>
    <row r="1" spans="1:9" ht="14.25" x14ac:dyDescent="0.2">
      <c r="A1" s="16"/>
      <c r="B1" s="16"/>
      <c r="C1" s="16"/>
      <c r="D1" s="16"/>
      <c r="E1" s="16"/>
      <c r="F1" s="16"/>
      <c r="G1" s="16"/>
      <c r="H1" s="16"/>
    </row>
    <row r="2" spans="1:9" ht="14.25" x14ac:dyDescent="0.2">
      <c r="A2" s="16"/>
      <c r="B2" s="16"/>
      <c r="C2" s="16"/>
      <c r="D2" s="16"/>
      <c r="E2" s="16"/>
      <c r="F2" s="16"/>
      <c r="G2" s="16"/>
      <c r="H2" s="16"/>
    </row>
    <row r="3" spans="1:9" ht="14.25" x14ac:dyDescent="0.2">
      <c r="A3" s="16"/>
      <c r="B3" s="16"/>
      <c r="C3" s="16"/>
      <c r="D3" s="16"/>
      <c r="E3" s="16"/>
      <c r="F3" s="16"/>
      <c r="G3" s="16"/>
      <c r="H3" s="16"/>
    </row>
    <row r="4" spans="1:9" ht="14.25" x14ac:dyDescent="0.2">
      <c r="A4" s="16"/>
      <c r="B4" s="16"/>
      <c r="C4" s="16"/>
      <c r="D4" s="34"/>
      <c r="E4" s="34"/>
      <c r="F4" s="18"/>
      <c r="G4" s="18"/>
      <c r="H4" s="16"/>
    </row>
    <row r="5" spans="1:9" ht="14.25" x14ac:dyDescent="0.2">
      <c r="A5" s="16"/>
      <c r="B5" s="16"/>
      <c r="C5" s="16"/>
      <c r="D5" s="34"/>
      <c r="E5" s="34"/>
      <c r="F5" s="18"/>
      <c r="G5" s="18"/>
      <c r="H5" s="16"/>
    </row>
    <row r="6" spans="1:9" ht="16.5" customHeight="1" x14ac:dyDescent="0.2">
      <c r="B6" s="35" t="s">
        <v>0</v>
      </c>
      <c r="C6" s="36"/>
      <c r="D6" s="36"/>
      <c r="E6" s="36"/>
    </row>
    <row r="7" spans="1:9" ht="16.5" customHeight="1" x14ac:dyDescent="0.2">
      <c r="B7" s="35" t="s">
        <v>1</v>
      </c>
      <c r="C7" s="36"/>
      <c r="D7" s="36"/>
      <c r="E7" s="36"/>
    </row>
    <row r="8" spans="1:9" ht="16.5" customHeight="1" x14ac:dyDescent="0.2">
      <c r="B8" s="35" t="s">
        <v>66</v>
      </c>
      <c r="C8" s="36"/>
      <c r="D8" s="36"/>
      <c r="E8" s="36"/>
      <c r="F8" s="36"/>
      <c r="G8" s="36"/>
      <c r="H8" s="36"/>
    </row>
    <row r="9" spans="1:9" s="6" customFormat="1" ht="16.5" customHeight="1" x14ac:dyDescent="0.2">
      <c r="B9" s="38" t="s">
        <v>2</v>
      </c>
      <c r="C9" s="38"/>
      <c r="D9" s="38"/>
      <c r="E9" s="38"/>
      <c r="F9" s="38"/>
      <c r="G9" s="38"/>
      <c r="H9" s="38"/>
    </row>
    <row r="10" spans="1:9" s="6" customFormat="1" ht="7.5" customHeight="1" x14ac:dyDescent="0.3">
      <c r="B10" s="1"/>
      <c r="C10" s="19"/>
      <c r="D10" s="20"/>
      <c r="E10" s="20"/>
      <c r="F10" s="20"/>
      <c r="G10" s="20"/>
      <c r="H10" s="20"/>
    </row>
    <row r="11" spans="1:9" x14ac:dyDescent="0.2">
      <c r="B11" s="6" t="s">
        <v>3</v>
      </c>
      <c r="C11" s="6"/>
      <c r="D11" s="6"/>
      <c r="F11" s="6">
        <v>2019</v>
      </c>
      <c r="H11" s="6">
        <v>2018</v>
      </c>
    </row>
    <row r="12" spans="1:9" x14ac:dyDescent="0.2">
      <c r="B12" s="6" t="s">
        <v>4</v>
      </c>
      <c r="C12" s="6"/>
      <c r="D12" s="6"/>
      <c r="F12" s="21"/>
      <c r="G12" s="21"/>
      <c r="H12" s="21"/>
    </row>
    <row r="13" spans="1:9" x14ac:dyDescent="0.2">
      <c r="A13" s="22"/>
      <c r="C13" s="17" t="s">
        <v>64</v>
      </c>
      <c r="F13" s="2">
        <v>208977.3</v>
      </c>
      <c r="G13" s="2"/>
      <c r="H13" s="2">
        <v>183287.6</v>
      </c>
      <c r="I13" s="2"/>
    </row>
    <row r="14" spans="1:9" x14ac:dyDescent="0.2">
      <c r="A14" s="22"/>
      <c r="C14" s="17" t="s">
        <v>5</v>
      </c>
      <c r="F14" s="2">
        <v>1476.8</v>
      </c>
      <c r="G14" s="2"/>
      <c r="H14" s="2" t="s">
        <v>68</v>
      </c>
      <c r="I14" s="2"/>
    </row>
    <row r="15" spans="1:9" x14ac:dyDescent="0.2">
      <c r="A15" s="22"/>
      <c r="C15" s="17" t="s">
        <v>6</v>
      </c>
      <c r="F15" s="2">
        <v>77948.5</v>
      </c>
      <c r="G15" s="2"/>
      <c r="H15" s="2">
        <v>35327.4</v>
      </c>
      <c r="I15" s="2"/>
    </row>
    <row r="16" spans="1:9" x14ac:dyDescent="0.2">
      <c r="A16" s="22"/>
      <c r="C16" s="17" t="s">
        <v>7</v>
      </c>
      <c r="F16" s="2">
        <v>790729.8</v>
      </c>
      <c r="G16" s="2"/>
      <c r="H16" s="2">
        <v>742866.9</v>
      </c>
      <c r="I16" s="2"/>
    </row>
    <row r="17" spans="1:9" x14ac:dyDescent="0.2">
      <c r="A17" s="22"/>
      <c r="F17" s="3">
        <f>SUM(F13:F16)</f>
        <v>1079132.3999999999</v>
      </c>
      <c r="G17" s="2"/>
      <c r="H17" s="3">
        <f>SUM(H13:H16)</f>
        <v>961481.9</v>
      </c>
      <c r="I17" s="2"/>
    </row>
    <row r="18" spans="1:9" x14ac:dyDescent="0.2">
      <c r="A18" s="22"/>
      <c r="B18" s="6" t="s">
        <v>8</v>
      </c>
      <c r="C18" s="6"/>
      <c r="F18" s="2"/>
      <c r="G18" s="2"/>
      <c r="H18" s="2"/>
      <c r="I18" s="2"/>
    </row>
    <row r="19" spans="1:9" x14ac:dyDescent="0.2">
      <c r="A19" s="22"/>
      <c r="C19" s="17" t="s">
        <v>9</v>
      </c>
      <c r="F19" s="2">
        <v>5217.2</v>
      </c>
      <c r="G19" s="2"/>
      <c r="H19" s="2">
        <v>3551</v>
      </c>
      <c r="I19" s="2"/>
    </row>
    <row r="20" spans="1:9" x14ac:dyDescent="0.2">
      <c r="A20" s="22"/>
      <c r="C20" s="17" t="s">
        <v>10</v>
      </c>
      <c r="F20" s="2">
        <v>114.3</v>
      </c>
      <c r="G20" s="2"/>
      <c r="H20" s="2">
        <v>114.3</v>
      </c>
      <c r="I20" s="2"/>
    </row>
    <row r="21" spans="1:9" x14ac:dyDescent="0.2">
      <c r="A21" s="22"/>
      <c r="C21" s="17" t="s">
        <v>11</v>
      </c>
      <c r="F21" s="2">
        <v>5874.7</v>
      </c>
      <c r="G21" s="2"/>
      <c r="H21" s="2">
        <v>6433.1</v>
      </c>
      <c r="I21" s="2"/>
    </row>
    <row r="22" spans="1:9" x14ac:dyDescent="0.2">
      <c r="A22" s="22"/>
      <c r="F22" s="3">
        <f>SUM(F19:F21)</f>
        <v>11206.2</v>
      </c>
      <c r="G22" s="23"/>
      <c r="H22" s="3">
        <f>SUM(H19:H21)</f>
        <v>10098.400000000001</v>
      </c>
      <c r="I22" s="2"/>
    </row>
    <row r="23" spans="1:9" x14ac:dyDescent="0.2">
      <c r="A23" s="22"/>
      <c r="B23" s="6" t="s">
        <v>12</v>
      </c>
      <c r="C23" s="6"/>
      <c r="F23" s="2"/>
      <c r="G23" s="2"/>
      <c r="H23" s="2"/>
      <c r="I23" s="2"/>
    </row>
    <row r="24" spans="1:9" x14ac:dyDescent="0.2">
      <c r="A24" s="22"/>
      <c r="C24" s="17" t="s">
        <v>13</v>
      </c>
      <c r="F24" s="4">
        <v>16613.8</v>
      </c>
      <c r="G24" s="4"/>
      <c r="H24" s="4">
        <v>16817.900000000001</v>
      </c>
      <c r="I24" s="2"/>
    </row>
    <row r="25" spans="1:9" ht="13.5" thickBot="1" x14ac:dyDescent="0.25">
      <c r="A25" s="22"/>
      <c r="B25" s="41" t="s">
        <v>14</v>
      </c>
      <c r="C25" s="36"/>
      <c r="F25" s="5">
        <f>F17+F22+F24</f>
        <v>1106952.3999999999</v>
      </c>
      <c r="G25" s="2"/>
      <c r="H25" s="5">
        <f>SUM(H17,H22,H24)</f>
        <v>988398.20000000007</v>
      </c>
      <c r="I25" s="2"/>
    </row>
    <row r="26" spans="1:9" ht="13.5" thickTop="1" x14ac:dyDescent="0.2">
      <c r="A26" s="22"/>
      <c r="F26" s="2"/>
      <c r="G26" s="2"/>
      <c r="H26" s="2"/>
      <c r="I26" s="2"/>
    </row>
    <row r="27" spans="1:9" x14ac:dyDescent="0.2">
      <c r="A27" s="22"/>
      <c r="B27" s="41" t="s">
        <v>15</v>
      </c>
      <c r="C27" s="41"/>
      <c r="D27" s="41"/>
      <c r="F27" s="2"/>
      <c r="G27" s="2"/>
      <c r="H27" s="2"/>
      <c r="I27" s="2"/>
    </row>
    <row r="28" spans="1:9" x14ac:dyDescent="0.2">
      <c r="A28" s="22"/>
      <c r="B28" s="17" t="s">
        <v>16</v>
      </c>
      <c r="F28" s="2"/>
      <c r="G28" s="2"/>
      <c r="H28" s="2"/>
      <c r="I28" s="2"/>
    </row>
    <row r="29" spans="1:9" x14ac:dyDescent="0.2">
      <c r="A29" s="22"/>
      <c r="C29" s="17" t="s">
        <v>17</v>
      </c>
      <c r="F29" s="2">
        <v>796996.9</v>
      </c>
      <c r="G29" s="2"/>
      <c r="H29" s="2">
        <v>733906.7</v>
      </c>
      <c r="I29" s="2"/>
    </row>
    <row r="30" spans="1:9" x14ac:dyDescent="0.2">
      <c r="A30" s="22"/>
      <c r="C30" s="17" t="s">
        <v>18</v>
      </c>
      <c r="F30" s="2">
        <v>54228.9</v>
      </c>
      <c r="G30" s="2"/>
      <c r="H30" s="2">
        <v>56189.2</v>
      </c>
      <c r="I30" s="2"/>
    </row>
    <row r="31" spans="1:9" x14ac:dyDescent="0.2">
      <c r="A31" s="22"/>
      <c r="C31" s="17" t="s">
        <v>19</v>
      </c>
      <c r="F31" s="2">
        <v>72778.7</v>
      </c>
      <c r="G31" s="2"/>
      <c r="H31" s="2">
        <v>63990.9</v>
      </c>
      <c r="I31" s="2"/>
    </row>
    <row r="32" spans="1:9" x14ac:dyDescent="0.2">
      <c r="A32" s="22"/>
      <c r="C32" s="17" t="s">
        <v>63</v>
      </c>
      <c r="F32" s="2">
        <v>13511.4</v>
      </c>
      <c r="G32" s="2"/>
      <c r="H32" s="2" t="s">
        <v>68</v>
      </c>
      <c r="I32" s="2"/>
    </row>
    <row r="33" spans="1:12" x14ac:dyDescent="0.2">
      <c r="A33" s="22"/>
      <c r="C33" s="17" t="s">
        <v>20</v>
      </c>
      <c r="F33" s="2">
        <v>29031.4</v>
      </c>
      <c r="G33" s="2"/>
      <c r="H33" s="2">
        <v>3680.9</v>
      </c>
      <c r="I33" s="2"/>
    </row>
    <row r="34" spans="1:12" x14ac:dyDescent="0.2">
      <c r="A34" s="22"/>
      <c r="E34" s="20"/>
      <c r="F34" s="3">
        <f>SUM(F29:F33)</f>
        <v>966547.3</v>
      </c>
      <c r="G34" s="23"/>
      <c r="H34" s="3">
        <f>SUM(H29:H33)</f>
        <v>857767.7</v>
      </c>
      <c r="I34" s="2"/>
    </row>
    <row r="35" spans="1:12" x14ac:dyDescent="0.2">
      <c r="A35" s="22"/>
      <c r="B35" s="41" t="s">
        <v>21</v>
      </c>
      <c r="C35" s="36"/>
      <c r="F35" s="2"/>
      <c r="G35" s="2"/>
      <c r="H35" s="2"/>
      <c r="I35" s="2"/>
    </row>
    <row r="36" spans="1:12" x14ac:dyDescent="0.2">
      <c r="A36" s="22"/>
      <c r="C36" s="17" t="s">
        <v>22</v>
      </c>
      <c r="F36" s="2">
        <v>8359.7000000000007</v>
      </c>
      <c r="G36" s="2"/>
      <c r="H36" s="2">
        <v>8788.1</v>
      </c>
      <c r="I36" s="2"/>
    </row>
    <row r="37" spans="1:12" x14ac:dyDescent="0.2">
      <c r="A37" s="22"/>
      <c r="C37" s="17" t="s">
        <v>23</v>
      </c>
      <c r="F37" s="2">
        <v>3852.6</v>
      </c>
      <c r="G37" s="2"/>
      <c r="H37" s="2">
        <v>3633.1</v>
      </c>
      <c r="I37" s="2"/>
      <c r="J37" s="2"/>
      <c r="K37" s="2"/>
      <c r="L37" s="2"/>
    </row>
    <row r="38" spans="1:12" x14ac:dyDescent="0.2">
      <c r="A38" s="22"/>
      <c r="C38" s="17" t="s">
        <v>20</v>
      </c>
      <c r="F38" s="2">
        <v>6239.4</v>
      </c>
      <c r="G38" s="2"/>
      <c r="H38" s="2">
        <v>6015.9</v>
      </c>
      <c r="I38" s="2"/>
    </row>
    <row r="39" spans="1:12" x14ac:dyDescent="0.2">
      <c r="A39" s="22"/>
      <c r="F39" s="3">
        <f>SUM(F36:F38)</f>
        <v>18451.7</v>
      </c>
      <c r="G39" s="23"/>
      <c r="H39" s="3">
        <f>SUM(H36:H38)</f>
        <v>18437.099999999999</v>
      </c>
      <c r="I39" s="2"/>
    </row>
    <row r="40" spans="1:12" x14ac:dyDescent="0.2">
      <c r="A40" s="22"/>
      <c r="B40" s="41" t="s">
        <v>24</v>
      </c>
      <c r="C40" s="36"/>
      <c r="F40" s="3">
        <f>F34+F39</f>
        <v>984999</v>
      </c>
      <c r="G40" s="23"/>
      <c r="H40" s="3">
        <f>SUM(H34,H39)</f>
        <v>876204.79999999993</v>
      </c>
      <c r="I40" s="2"/>
    </row>
    <row r="41" spans="1:12" x14ac:dyDescent="0.2">
      <c r="A41" s="22"/>
      <c r="F41" s="2"/>
      <c r="G41" s="2"/>
      <c r="H41" s="2"/>
      <c r="I41" s="2"/>
    </row>
    <row r="42" spans="1:12" x14ac:dyDescent="0.2">
      <c r="A42" s="22"/>
      <c r="B42" s="41" t="s">
        <v>25</v>
      </c>
      <c r="C42" s="36"/>
      <c r="F42" s="2"/>
      <c r="G42" s="2"/>
      <c r="H42" s="2"/>
      <c r="I42" s="2"/>
    </row>
    <row r="43" spans="1:12" x14ac:dyDescent="0.2">
      <c r="A43" s="22"/>
      <c r="B43" s="36" t="s">
        <v>26</v>
      </c>
      <c r="C43" s="36"/>
      <c r="D43" s="36"/>
      <c r="E43" s="36"/>
      <c r="F43" s="2">
        <v>45029.5</v>
      </c>
      <c r="G43" s="2">
        <v>-45029454</v>
      </c>
      <c r="H43" s="2">
        <v>45029.5</v>
      </c>
      <c r="I43" s="2"/>
    </row>
    <row r="44" spans="1:12" ht="12.75" customHeight="1" x14ac:dyDescent="0.2">
      <c r="A44" s="22"/>
      <c r="B44" s="42" t="s">
        <v>27</v>
      </c>
      <c r="C44" s="42"/>
      <c r="D44" s="42"/>
      <c r="E44" s="42"/>
      <c r="F44" s="2">
        <v>76923.899999999994</v>
      </c>
      <c r="G44" s="2">
        <v>0</v>
      </c>
      <c r="H44" s="2">
        <v>67163.899999999994</v>
      </c>
      <c r="I44" s="2"/>
    </row>
    <row r="45" spans="1:12" x14ac:dyDescent="0.2">
      <c r="A45" s="22"/>
      <c r="B45" s="41" t="s">
        <v>28</v>
      </c>
      <c r="C45" s="36"/>
      <c r="F45" s="3">
        <f>SUM(F43:F44)</f>
        <v>121953.4</v>
      </c>
      <c r="G45" s="2"/>
      <c r="H45" s="3">
        <f>SUM(H43:H44)</f>
        <v>112193.4</v>
      </c>
      <c r="I45" s="2"/>
    </row>
    <row r="46" spans="1:12" ht="13.5" thickBot="1" x14ac:dyDescent="0.25">
      <c r="A46" s="22"/>
      <c r="B46" s="41" t="s">
        <v>29</v>
      </c>
      <c r="C46" s="36"/>
      <c r="D46" s="36"/>
      <c r="E46" s="17" t="s">
        <v>29</v>
      </c>
      <c r="F46" s="5">
        <f>F40+F45</f>
        <v>1106952.3999999999</v>
      </c>
      <c r="G46" s="2"/>
      <c r="H46" s="5">
        <f>SUM(H40,H45)</f>
        <v>988398.2</v>
      </c>
      <c r="I46" s="2"/>
    </row>
    <row r="47" spans="1:12" ht="13.5" thickTop="1" x14ac:dyDescent="0.2">
      <c r="A47" s="24"/>
    </row>
    <row r="48" spans="1:12" x14ac:dyDescent="0.2">
      <c r="A48" s="24"/>
      <c r="F48" s="25"/>
      <c r="H48" s="25"/>
    </row>
    <row r="49" spans="1:8" x14ac:dyDescent="0.2">
      <c r="A49" s="24"/>
    </row>
    <row r="50" spans="1:8" x14ac:dyDescent="0.2">
      <c r="A50" s="24"/>
    </row>
    <row r="51" spans="1:8" ht="12.75" customHeight="1" x14ac:dyDescent="0.2">
      <c r="A51" s="43"/>
      <c r="B51" s="37"/>
      <c r="C51" s="37"/>
      <c r="D51" s="37"/>
      <c r="E51" s="37"/>
      <c r="F51" s="37"/>
      <c r="G51" s="37"/>
      <c r="H51" s="37"/>
    </row>
    <row r="52" spans="1:8" ht="12.75" customHeight="1" x14ac:dyDescent="0.2">
      <c r="A52" s="37" t="s">
        <v>61</v>
      </c>
      <c r="B52" s="37"/>
      <c r="C52" s="37"/>
      <c r="D52" s="37" t="s">
        <v>60</v>
      </c>
      <c r="E52" s="37"/>
      <c r="F52" s="37" t="s">
        <v>30</v>
      </c>
      <c r="G52" s="37"/>
      <c r="H52" s="37"/>
    </row>
    <row r="53" spans="1:8" x14ac:dyDescent="0.2">
      <c r="A53" s="40" t="s">
        <v>57</v>
      </c>
      <c r="B53" s="40"/>
      <c r="C53" s="40"/>
      <c r="D53" s="39" t="s">
        <v>62</v>
      </c>
      <c r="E53" s="39"/>
      <c r="F53" s="39" t="s">
        <v>31</v>
      </c>
      <c r="G53" s="39"/>
      <c r="H53" s="39"/>
    </row>
    <row r="54" spans="1:8" x14ac:dyDescent="0.2">
      <c r="A54" s="24"/>
    </row>
    <row r="55" spans="1:8" ht="14.25" x14ac:dyDescent="0.2">
      <c r="A55" s="16"/>
      <c r="B55" s="16"/>
      <c r="C55" s="16"/>
      <c r="D55" s="16"/>
      <c r="E55" s="16"/>
      <c r="F55" s="16"/>
      <c r="G55" s="16"/>
      <c r="H55" s="16"/>
    </row>
    <row r="56" spans="1:8" ht="14.25" x14ac:dyDescent="0.2">
      <c r="A56" s="16"/>
      <c r="B56" s="16"/>
      <c r="C56" s="16"/>
      <c r="D56" s="16"/>
      <c r="E56" s="16"/>
      <c r="F56" s="16"/>
      <c r="G56" s="16"/>
      <c r="H56" s="16"/>
    </row>
    <row r="57" spans="1:8" ht="14.25" x14ac:dyDescent="0.2">
      <c r="A57" s="16"/>
      <c r="B57" s="16"/>
      <c r="C57" s="16"/>
      <c r="D57" s="34"/>
      <c r="E57" s="34"/>
      <c r="F57" s="18"/>
      <c r="G57" s="18"/>
      <c r="H57" s="16"/>
    </row>
    <row r="58" spans="1:8" ht="14.25" x14ac:dyDescent="0.2">
      <c r="A58" s="16"/>
      <c r="B58" s="16"/>
      <c r="C58" s="16"/>
      <c r="D58" s="34"/>
      <c r="E58" s="34"/>
      <c r="F58" s="18"/>
      <c r="G58" s="18"/>
      <c r="H58" s="16"/>
    </row>
    <row r="59" spans="1:8" ht="16.5" customHeight="1" x14ac:dyDescent="0.2">
      <c r="B59" s="35" t="s">
        <v>0</v>
      </c>
      <c r="C59" s="36"/>
      <c r="D59" s="36"/>
      <c r="E59" s="36"/>
    </row>
    <row r="60" spans="1:8" ht="16.5" customHeight="1" x14ac:dyDescent="0.2">
      <c r="B60" s="35" t="s">
        <v>32</v>
      </c>
      <c r="C60" s="36"/>
      <c r="D60" s="36"/>
      <c r="E60" s="36"/>
    </row>
    <row r="61" spans="1:8" ht="16.5" customHeight="1" x14ac:dyDescent="0.2">
      <c r="B61" s="35" t="s">
        <v>67</v>
      </c>
      <c r="C61" s="36"/>
      <c r="D61" s="36"/>
      <c r="E61" s="36"/>
      <c r="F61" s="36"/>
      <c r="G61" s="36"/>
      <c r="H61" s="36"/>
    </row>
    <row r="62" spans="1:8" s="6" customFormat="1" ht="16.5" customHeight="1" x14ac:dyDescent="0.2">
      <c r="B62" s="44" t="s">
        <v>2</v>
      </c>
      <c r="C62" s="45"/>
      <c r="D62" s="45"/>
      <c r="E62" s="45"/>
      <c r="F62" s="45"/>
      <c r="G62" s="45"/>
      <c r="H62" s="45"/>
    </row>
    <row r="64" spans="1:8" ht="12.75" customHeight="1" x14ac:dyDescent="0.2">
      <c r="C64" s="6" t="s">
        <v>33</v>
      </c>
      <c r="F64" s="6">
        <v>2019</v>
      </c>
      <c r="G64" s="6"/>
      <c r="H64" s="6">
        <v>2018</v>
      </c>
    </row>
    <row r="65" spans="2:8" x14ac:dyDescent="0.2">
      <c r="C65" s="17" t="s">
        <v>34</v>
      </c>
      <c r="F65" s="7">
        <v>64833.4</v>
      </c>
      <c r="G65" s="7"/>
      <c r="H65" s="7">
        <v>63777.9</v>
      </c>
    </row>
    <row r="66" spans="2:8" x14ac:dyDescent="0.2">
      <c r="C66" s="17" t="s">
        <v>35</v>
      </c>
      <c r="F66" s="7">
        <v>5087.7</v>
      </c>
      <c r="G66" s="7"/>
      <c r="H66" s="7">
        <v>5029.5</v>
      </c>
    </row>
    <row r="67" spans="2:8" x14ac:dyDescent="0.2">
      <c r="C67" s="17" t="s">
        <v>36</v>
      </c>
      <c r="F67" s="7">
        <v>3155</v>
      </c>
      <c r="G67" s="7"/>
      <c r="H67" s="7">
        <v>1820.3</v>
      </c>
    </row>
    <row r="68" spans="2:8" x14ac:dyDescent="0.2">
      <c r="C68" s="17" t="s">
        <v>37</v>
      </c>
      <c r="F68" s="7">
        <v>1.2</v>
      </c>
      <c r="G68" s="7"/>
      <c r="H68" s="7">
        <v>17.3</v>
      </c>
    </row>
    <row r="69" spans="2:8" x14ac:dyDescent="0.2">
      <c r="C69" s="17" t="s">
        <v>38</v>
      </c>
      <c r="F69" s="7">
        <v>210.6</v>
      </c>
      <c r="G69" s="7"/>
      <c r="H69" s="7">
        <v>129</v>
      </c>
    </row>
    <row r="70" spans="2:8" x14ac:dyDescent="0.2">
      <c r="C70" s="17" t="s">
        <v>39</v>
      </c>
      <c r="F70" s="7">
        <v>3923.4</v>
      </c>
      <c r="G70" s="7"/>
      <c r="H70" s="7">
        <v>3026.3</v>
      </c>
    </row>
    <row r="71" spans="2:8" x14ac:dyDescent="0.2">
      <c r="C71" s="17" t="s">
        <v>40</v>
      </c>
      <c r="F71" s="7">
        <v>581.70000000000005</v>
      </c>
      <c r="G71" s="7"/>
      <c r="H71" s="7">
        <v>443.4</v>
      </c>
    </row>
    <row r="72" spans="2:8" x14ac:dyDescent="0.2">
      <c r="C72" s="17" t="s">
        <v>41</v>
      </c>
      <c r="F72" s="7">
        <v>2529.1</v>
      </c>
      <c r="G72" s="7"/>
      <c r="H72" s="7">
        <v>2461.5</v>
      </c>
    </row>
    <row r="73" spans="2:8" x14ac:dyDescent="0.2">
      <c r="F73" s="8">
        <f>SUM(F65:F72)</f>
        <v>80322.100000000006</v>
      </c>
      <c r="G73" s="26"/>
      <c r="H73" s="8">
        <f>SUM(H65:H72)</f>
        <v>76705.2</v>
      </c>
    </row>
    <row r="74" spans="2:8" x14ac:dyDescent="0.2">
      <c r="B74" s="41"/>
      <c r="C74" s="36"/>
      <c r="D74" s="36"/>
      <c r="G74" s="26"/>
    </row>
    <row r="75" spans="2:8" x14ac:dyDescent="0.2">
      <c r="C75" s="6"/>
      <c r="F75" s="7"/>
      <c r="G75" s="26"/>
      <c r="H75" s="7"/>
    </row>
    <row r="76" spans="2:8" x14ac:dyDescent="0.2">
      <c r="C76" s="6" t="s">
        <v>42</v>
      </c>
      <c r="F76" s="7"/>
      <c r="G76" s="26"/>
      <c r="H76" s="7"/>
    </row>
    <row r="77" spans="2:8" x14ac:dyDescent="0.2">
      <c r="C77" s="17" t="s">
        <v>43</v>
      </c>
      <c r="F77" s="7">
        <v>21797.5</v>
      </c>
      <c r="G77" s="7"/>
      <c r="H77" s="7">
        <v>20210.8</v>
      </c>
    </row>
    <row r="78" spans="2:8" x14ac:dyDescent="0.2">
      <c r="C78" s="17" t="s">
        <v>44</v>
      </c>
      <c r="F78" s="7">
        <v>6645.1</v>
      </c>
      <c r="G78" s="7"/>
      <c r="H78" s="7">
        <v>7181.4</v>
      </c>
    </row>
    <row r="79" spans="2:8" x14ac:dyDescent="0.2">
      <c r="B79" s="6"/>
      <c r="C79" s="17" t="s">
        <v>45</v>
      </c>
      <c r="D79" s="6"/>
      <c r="F79" s="7">
        <v>64.3</v>
      </c>
      <c r="G79" s="7"/>
      <c r="H79" s="7">
        <v>23.4</v>
      </c>
    </row>
    <row r="80" spans="2:8" x14ac:dyDescent="0.2">
      <c r="B80" s="6"/>
      <c r="C80" s="17" t="s">
        <v>65</v>
      </c>
      <c r="D80" s="6"/>
      <c r="F80" s="7">
        <v>4.5</v>
      </c>
      <c r="G80" s="7"/>
      <c r="H80" s="7">
        <v>0.2</v>
      </c>
    </row>
    <row r="81" spans="3:8" x14ac:dyDescent="0.2">
      <c r="C81" s="17" t="s">
        <v>46</v>
      </c>
      <c r="F81" s="7">
        <v>2761.7</v>
      </c>
      <c r="G81" s="10"/>
      <c r="H81" s="10">
        <v>2494.1999999999998</v>
      </c>
    </row>
    <row r="82" spans="3:8" x14ac:dyDescent="0.2">
      <c r="F82" s="27">
        <f>SUM(F77:F81)</f>
        <v>31273.1</v>
      </c>
      <c r="G82" s="26"/>
      <c r="H82" s="9">
        <f>SUM(H77:H81)</f>
        <v>29910</v>
      </c>
    </row>
    <row r="83" spans="3:8" x14ac:dyDescent="0.2">
      <c r="C83" s="6" t="s">
        <v>47</v>
      </c>
      <c r="F83" s="7">
        <v>9115.1</v>
      </c>
      <c r="G83" s="7"/>
      <c r="H83" s="7">
        <v>8748.7999999999993</v>
      </c>
    </row>
    <row r="84" spans="3:8" x14ac:dyDescent="0.2">
      <c r="C84" s="17" t="s">
        <v>48</v>
      </c>
      <c r="F84" s="11">
        <f>F73-F82-F83</f>
        <v>39933.900000000009</v>
      </c>
      <c r="G84" s="26"/>
      <c r="H84" s="11">
        <f>H73-H82-H83</f>
        <v>38046.399999999994</v>
      </c>
    </row>
    <row r="85" spans="3:8" x14ac:dyDescent="0.2">
      <c r="F85" s="28"/>
      <c r="G85" s="26"/>
      <c r="H85" s="28"/>
    </row>
    <row r="86" spans="3:8" x14ac:dyDescent="0.2">
      <c r="C86" s="6" t="s">
        <v>49</v>
      </c>
      <c r="F86" s="29"/>
      <c r="G86" s="30"/>
      <c r="H86" s="29"/>
    </row>
    <row r="87" spans="3:8" x14ac:dyDescent="0.2">
      <c r="C87" s="17" t="s">
        <v>50</v>
      </c>
      <c r="F87" s="12">
        <v>15400.9</v>
      </c>
      <c r="G87" s="9"/>
      <c r="H87" s="12">
        <v>14374.1</v>
      </c>
    </row>
    <row r="88" spans="3:8" ht="12.75" customHeight="1" x14ac:dyDescent="0.2">
      <c r="C88" s="17" t="s">
        <v>51</v>
      </c>
      <c r="F88" s="12">
        <v>8718.2000000000007</v>
      </c>
      <c r="G88" s="9"/>
      <c r="H88" s="12">
        <v>9094.7999999999993</v>
      </c>
    </row>
    <row r="89" spans="3:8" x14ac:dyDescent="0.2">
      <c r="C89" s="17" t="s">
        <v>52</v>
      </c>
      <c r="F89" s="13">
        <v>1704.5</v>
      </c>
      <c r="G89" s="9"/>
      <c r="H89" s="13">
        <v>1709.9</v>
      </c>
    </row>
    <row r="90" spans="3:8" ht="12.75" customHeight="1" x14ac:dyDescent="0.2">
      <c r="F90" s="14">
        <f>SUM(F87:F89)</f>
        <v>25823.599999999999</v>
      </c>
      <c r="G90" s="21"/>
      <c r="H90" s="14">
        <f>SUM(H87:H89)</f>
        <v>25178.800000000003</v>
      </c>
    </row>
    <row r="91" spans="3:8" ht="12.75" customHeight="1" x14ac:dyDescent="0.2">
      <c r="C91" s="6" t="s">
        <v>58</v>
      </c>
      <c r="D91" s="6"/>
      <c r="F91" s="11">
        <f>F84-F90</f>
        <v>14110.30000000001</v>
      </c>
      <c r="G91" s="31"/>
      <c r="H91" s="11">
        <f>H84-H90</f>
        <v>12867.599999999991</v>
      </c>
    </row>
    <row r="92" spans="3:8" x14ac:dyDescent="0.2">
      <c r="C92" s="17" t="s">
        <v>59</v>
      </c>
      <c r="F92" s="12">
        <v>1540.7</v>
      </c>
      <c r="G92" s="7"/>
      <c r="H92" s="12">
        <v>849.9</v>
      </c>
    </row>
    <row r="93" spans="3:8" ht="13.5" customHeight="1" x14ac:dyDescent="0.2">
      <c r="C93" s="41" t="s">
        <v>53</v>
      </c>
      <c r="D93" s="36"/>
      <c r="E93" s="36"/>
      <c r="F93" s="11">
        <f>F91+F92</f>
        <v>15651.000000000011</v>
      </c>
      <c r="G93" s="31"/>
      <c r="H93" s="11">
        <f>H91+H92</f>
        <v>13717.499999999991</v>
      </c>
    </row>
    <row r="94" spans="3:8" x14ac:dyDescent="0.2">
      <c r="C94" s="41" t="s">
        <v>54</v>
      </c>
      <c r="D94" s="36"/>
      <c r="E94" s="36"/>
      <c r="F94" s="11">
        <v>5389.3</v>
      </c>
      <c r="G94" s="9"/>
      <c r="H94" s="11">
        <v>4991.7</v>
      </c>
    </row>
    <row r="95" spans="3:8" x14ac:dyDescent="0.2">
      <c r="C95" s="17" t="s">
        <v>55</v>
      </c>
      <c r="F95" s="14">
        <v>678.7</v>
      </c>
      <c r="G95" s="7"/>
      <c r="H95" s="14">
        <v>605.9</v>
      </c>
    </row>
    <row r="96" spans="3:8" ht="13.5" thickBot="1" x14ac:dyDescent="0.25">
      <c r="C96" s="41" t="s">
        <v>56</v>
      </c>
      <c r="D96" s="36"/>
      <c r="E96" s="36"/>
      <c r="F96" s="15">
        <f>F93-F94-F95</f>
        <v>9583.0000000000109</v>
      </c>
      <c r="H96" s="15">
        <f>H93-H94-H95</f>
        <v>8119.8999999999924</v>
      </c>
    </row>
    <row r="97" spans="1:8" ht="13.5" thickTop="1" x14ac:dyDescent="0.2">
      <c r="C97" s="32"/>
      <c r="D97" s="33"/>
      <c r="E97" s="33"/>
      <c r="F97" s="7"/>
      <c r="H97" s="7"/>
    </row>
    <row r="98" spans="1:8" x14ac:dyDescent="0.2">
      <c r="C98" s="32"/>
      <c r="D98" s="33"/>
      <c r="E98" s="33"/>
      <c r="F98" s="7"/>
      <c r="H98" s="7"/>
    </row>
    <row r="99" spans="1:8" x14ac:dyDescent="0.2">
      <c r="C99" s="32"/>
      <c r="D99" s="33"/>
      <c r="E99" s="33"/>
      <c r="F99" s="7"/>
      <c r="H99" s="7"/>
    </row>
    <row r="100" spans="1:8" x14ac:dyDescent="0.2">
      <c r="C100" s="32"/>
      <c r="D100" s="33"/>
      <c r="E100" s="33"/>
      <c r="F100" s="7"/>
      <c r="H100" s="7"/>
    </row>
    <row r="101" spans="1:8" ht="12.75" customHeight="1" x14ac:dyDescent="0.2">
      <c r="A101" s="37" t="s">
        <v>61</v>
      </c>
      <c r="B101" s="37"/>
      <c r="C101" s="37"/>
      <c r="D101" s="37" t="s">
        <v>60</v>
      </c>
      <c r="E101" s="37"/>
      <c r="F101" s="37" t="s">
        <v>30</v>
      </c>
      <c r="G101" s="37"/>
      <c r="H101" s="37"/>
    </row>
    <row r="102" spans="1:8" ht="12.75" customHeight="1" x14ac:dyDescent="0.2">
      <c r="A102" s="40" t="s">
        <v>57</v>
      </c>
      <c r="B102" s="40"/>
      <c r="C102" s="40"/>
      <c r="D102" s="39" t="s">
        <v>62</v>
      </c>
      <c r="E102" s="39"/>
      <c r="F102" s="40" t="s">
        <v>31</v>
      </c>
      <c r="G102" s="40"/>
      <c r="H102" s="40"/>
    </row>
  </sheetData>
  <mergeCells count="40">
    <mergeCell ref="C93:E93"/>
    <mergeCell ref="C94:E94"/>
    <mergeCell ref="B59:E59"/>
    <mergeCell ref="B60:E60"/>
    <mergeCell ref="B61:H61"/>
    <mergeCell ref="B62:H62"/>
    <mergeCell ref="B74:D74"/>
    <mergeCell ref="C96:E96"/>
    <mergeCell ref="A102:C102"/>
    <mergeCell ref="D102:E102"/>
    <mergeCell ref="F102:H102"/>
    <mergeCell ref="A101:C101"/>
    <mergeCell ref="D101:E101"/>
    <mergeCell ref="F101:H101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 y Est. Resul Nov 19</vt:lpstr>
      <vt:lpstr>'Bal y Est. Resul Nov 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2019-10-04T23:35:10Z</cp:lastPrinted>
  <dcterms:created xsi:type="dcterms:W3CDTF">2017-12-22T17:36:01Z</dcterms:created>
  <dcterms:modified xsi:type="dcterms:W3CDTF">2020-02-11T21:54:31Z</dcterms:modified>
</cp:coreProperties>
</file>